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128"/>
  <workbookPr/>
  <mc:AlternateContent xmlns:mc="http://schemas.openxmlformats.org/markup-compatibility/2006">
    <mc:Choice Requires="x15">
      <x15ac:absPath xmlns:x15ac="http://schemas.microsoft.com/office/spreadsheetml/2010/11/ac" url="C:\DCOM_20220127\02_DB\doc\"/>
    </mc:Choice>
  </mc:AlternateContent>
  <xr:revisionPtr revIDLastSave="0" documentId="13_ncr:1_{99ED349F-492F-49B0-A056-4AC2DDA23EDB}" xr6:coauthVersionLast="47" xr6:coauthVersionMax="47" xr10:uidLastSave="{00000000-0000-0000-0000-000000000000}"/>
  <bookViews>
    <workbookView xWindow="1900" yWindow="720" windowWidth="13740" windowHeight="15280" firstSheet="38" activeTab="39" xr2:uid="{00000000-000D-0000-FFFF-FFFF00000000}"/>
  </bookViews>
  <sheets>
    <sheet name="목차" sheetId="2" r:id="rId1"/>
    <sheet name="용어집" sheetId="6" r:id="rId2"/>
    <sheet name="temp" sheetId="60" r:id="rId3"/>
    <sheet name="table_구조" sheetId="41" r:id="rId4"/>
    <sheet name="PAGING" sheetId="69" r:id="rId5"/>
    <sheet name="20220412_HIERARCHICAL" sheetId="77" r:id="rId6"/>
    <sheet name="20220412_12c" sheetId="76" r:id="rId7"/>
    <sheet name="20220412_TRIGGER" sheetId="75" r:id="rId8"/>
    <sheet name="20220411_SP" sheetId="74" r:id="rId9"/>
    <sheet name="20220411_EXCEPTION" sheetId="73" r:id="rId10"/>
    <sheet name="20220408_cursor" sheetId="72" r:id="rId11"/>
    <sheet name="20220408_record_col" sheetId="71" r:id="rId12"/>
    <sheet name="20220407_PL_SQL" sheetId="70" r:id="rId13"/>
    <sheet name="20220406_user" sheetId="68" r:id="rId14"/>
    <sheet name="20220406_CHECK" sheetId="67" r:id="rId15"/>
    <sheet name="20220405_FK" sheetId="66" r:id="rId16"/>
    <sheet name="20220404_CONSTRAINT" sheetId="65" r:id="rId17"/>
    <sheet name="20220404_Sequence" sheetId="64" r:id="rId18"/>
    <sheet name="20220401_VIEW" sheetId="63" r:id="rId19"/>
    <sheet name="20220331_INDEX" sheetId="62" r:id="rId20"/>
    <sheet name="20220331_DICTIONARY" sheetId="61" r:id="rId21"/>
    <sheet name="20220331_DDL" sheetId="44" r:id="rId22"/>
    <sheet name="20220330_DDL" sheetId="58" r:id="rId23"/>
    <sheet name="20220330_DCL" sheetId="57" r:id="rId24"/>
    <sheet name="20220329_JDBC" sheetId="56" r:id="rId25"/>
    <sheet name="20220329_DML" sheetId="55" r:id="rId26"/>
    <sheet name="20220328_SUBQUERY" sheetId="54" r:id="rId27"/>
    <sheet name="20220325_JOIN" sheetId="53" r:id="rId28"/>
    <sheet name="20220324_JOIN" sheetId="52" r:id="rId29"/>
    <sheet name="20220324_multi_func" sheetId="51" r:id="rId30"/>
    <sheet name="20220323_multi_func" sheetId="50" r:id="rId31"/>
    <sheet name="20220322_multi_func" sheetId="49" r:id="rId32"/>
    <sheet name="20220322_FUNC" sheetId="48" r:id="rId33"/>
    <sheet name="20220321_FUNC" sheetId="47" r:id="rId34"/>
    <sheet name="20220318_SINGLE_ROW_FUNC" sheetId="46" r:id="rId35"/>
    <sheet name="20220317_FUNC" sheetId="45" r:id="rId36"/>
    <sheet name="20220317_SELECT" sheetId="4" r:id="rId37"/>
    <sheet name="20220316_SELECT" sheetId="42" r:id="rId38"/>
    <sheet name="20220315_SELECT" sheetId="40" r:id="rId39"/>
    <sheet name="20220311_oracle_install" sheetId="39" r:id="rId40"/>
  </sheets>
  <definedNames>
    <definedName name="_xlnm._FilterDatabase" localSheetId="3" hidden="1">table_구조!$B$10:$W$61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227" i="73" l="1"/>
  <c r="F415" i="70"/>
  <c r="F416" i="70"/>
  <c r="F417" i="70"/>
  <c r="F418" i="70"/>
  <c r="F419" i="70"/>
  <c r="F420" i="70"/>
  <c r="F421" i="70"/>
  <c r="F422" i="70"/>
  <c r="F423" i="70"/>
  <c r="F424" i="70"/>
  <c r="G500" i="55"/>
  <c r="G501" i="55"/>
  <c r="G483" i="55"/>
  <c r="G484" i="55"/>
  <c r="H164" i="55"/>
  <c r="F624" i="54"/>
  <c r="C171" i="52"/>
  <c r="C172" i="52"/>
  <c r="C173" i="52"/>
  <c r="E26" i="49"/>
  <c r="E27" i="49"/>
  <c r="E28" i="49"/>
  <c r="E29" i="49"/>
  <c r="E30" i="49"/>
  <c r="E31" i="49"/>
  <c r="E32" i="49"/>
  <c r="E33" i="49"/>
  <c r="E34" i="49"/>
  <c r="E35" i="49"/>
  <c r="E36" i="49"/>
  <c r="E37" i="49"/>
  <c r="E38" i="49"/>
  <c r="E39" i="49"/>
  <c r="D101" i="48"/>
  <c r="D110" i="48"/>
  <c r="D139" i="48"/>
  <c r="D167" i="48"/>
  <c r="D178" i="48"/>
  <c r="D184" i="48"/>
  <c r="D195" i="48"/>
  <c r="E126" i="47"/>
  <c r="F109" i="47"/>
  <c r="D452" i="46"/>
  <c r="D459" i="46"/>
  <c r="F487" i="40"/>
  <c r="F488" i="40"/>
  <c r="F489" i="40"/>
</calcChain>
</file>

<file path=xl/sharedStrings.xml><?xml version="1.0" encoding="utf-8"?>
<sst xmlns="http://schemas.openxmlformats.org/spreadsheetml/2006/main" count="10440" uniqueCount="6318">
  <si>
    <t>목
차</t>
    <phoneticPr fontId="2" type="noConversion"/>
  </si>
  <si>
    <t xml:space="preserve">Zoom : </t>
    <phoneticPr fontId="2" type="noConversion"/>
  </si>
  <si>
    <t>https://us06web.zoom.us/j/5774287769?pwd=TFVXV3NkZkFnVWZ3NlVSVERZK0lZdz09</t>
    <phoneticPr fontId="2" type="noConversion"/>
  </si>
  <si>
    <t xml:space="preserve">CAFE : </t>
    <phoneticPr fontId="2" type="noConversion"/>
  </si>
  <si>
    <t>https://cafe.daum.net/pcwk</t>
    <phoneticPr fontId="2" type="noConversion"/>
  </si>
  <si>
    <t xml:space="preserve">강사Email : </t>
    <phoneticPr fontId="2" type="noConversion"/>
  </si>
  <si>
    <t>jamesol@paran.com</t>
  </si>
  <si>
    <t>NO.</t>
    <phoneticPr fontId="2" type="noConversion"/>
  </si>
  <si>
    <t>목록</t>
    <phoneticPr fontId="2" type="noConversion"/>
  </si>
  <si>
    <t>비고</t>
    <phoneticPr fontId="2" type="noConversion"/>
  </si>
  <si>
    <t>Slack</t>
    <phoneticPr fontId="2" type="noConversion"/>
  </si>
  <si>
    <t>https://join.slack.com/t/slack-05r6316/shared_invite/zt-12h1if6yq-TCrMZZJtNbyjh93BGBnNAA</t>
    <phoneticPr fontId="2" type="noConversion"/>
  </si>
  <si>
    <t>https://colorscripter.com/</t>
    <phoneticPr fontId="2" type="noConversion"/>
  </si>
  <si>
    <t>color :</t>
    <phoneticPr fontId="2" type="noConversion"/>
  </si>
  <si>
    <t>No.</t>
    <phoneticPr fontId="2" type="noConversion"/>
  </si>
  <si>
    <t>용어</t>
    <phoneticPr fontId="2" type="noConversion"/>
  </si>
  <si>
    <t>설명</t>
    <phoneticPr fontId="2" type="noConversion"/>
  </si>
  <si>
    <t>변수</t>
    <phoneticPr fontId="2" type="noConversion"/>
  </si>
  <si>
    <t>프로그램 처리 과정에서 데이터를 담아둘 수 있는 메모리의 공간을 의미한다. 하나의 변수에는 하나의 값만 저장할 수 있고 이 값을 변경할 수 있기 때문에 변할수 있는 값, 즉 변수라고 부릅니다.</t>
    <phoneticPr fontId="2" type="noConversion"/>
  </si>
  <si>
    <t>용어집</t>
    <phoneticPr fontId="2" type="noConversion"/>
  </si>
  <si>
    <t>\\192.168.3.101</t>
    <phoneticPr fontId="2" type="noConversion"/>
  </si>
  <si>
    <t>카멜 표기법</t>
    <phoneticPr fontId="2" type="noConversion"/>
  </si>
  <si>
    <t>파스칼 표기법</t>
    <phoneticPr fontId="2" type="noConversion"/>
  </si>
  <si>
    <t>환경설정</t>
    <phoneticPr fontId="2" type="noConversion"/>
  </si>
  <si>
    <t xml:space="preserve">API:   </t>
    <phoneticPr fontId="2" type="noConversion"/>
  </si>
  <si>
    <t>https://docs.oracle.com/javase/8/docs/api/</t>
    <phoneticPr fontId="2" type="noConversion"/>
  </si>
  <si>
    <t>두개 이상의 단어가 사용된 경우 새로운 단어가 나타나면 대문자를 
사용하여 표기(변수, 함수)</t>
    <phoneticPr fontId="2" type="noConversion"/>
  </si>
  <si>
    <t>모든 단어의 첫 글자를 대문자로 표기하는 방법이며 클래스를 표기할때
사용(클래스)</t>
    <phoneticPr fontId="2" type="noConversion"/>
  </si>
  <si>
    <t>TF-8은 유니코드를 위한 가변 길이 문자 인코딩 방식 중 하나로, 켄 톰프슨과 롭 파이크가 만들었다. UTF-8은 Universal Coded Character Set + Transformation Format – 8-bit 의 약자이다. 본래는 FSS-UTF(File System Safe UCS/Unicode Transformation Format)라는 이름으로 제안되었다.
UTF-8 인코딩은 유니코드 한 문자를 나타내기 위해 1바이트에서 4바이트까지를 사용한다. 예를 들어서, U+0000부터 U+007F 범위에 있는 ASCII 문자들은 UTF-8에서 1바이트만으로 표시된다. 4바이트로 표현되는 문자는 모두 기본 다국어 평면(BMP) 바깥의 유니코드 문자이며, 거의 사용되지 않는다. UTF-16과 UTF-8 중 어느 인코딩이 더 적은 바이트를 사용하는지는 문자열에서 사용된 코드 포인트에 따라 달라지며, 실제로 DEFLATE와 같은 일반적인 압축 알고리즘을 사용할 경우 이 차이는 무시할 수 있을 정도이다.</t>
    <phoneticPr fontId="2" type="noConversion"/>
  </si>
  <si>
    <t>UTF-8</t>
    <phoneticPr fontId="2" type="noConversion"/>
  </si>
  <si>
    <t>CP949</t>
    <phoneticPr fontId="2" type="noConversion"/>
  </si>
  <si>
    <t>한국어판 Microsoft Windows의 기본 코드 페이지로, 한글 인코딩의 
한 종류이며 EUC-KR의 확장형이다. '통합 완성형'이나 '확장 완성형'
이라고도 한다. 마이크로소프트가 개발했기 때문에 MS949, 
Windows-949 등으로도 불린다.</t>
    <phoneticPr fontId="2" type="noConversion"/>
  </si>
  <si>
    <t>싱글톤</t>
    <phoneticPr fontId="2" type="noConversion"/>
  </si>
  <si>
    <t>객체의 인스턴스가 오직 1개만 생성되는 패턴을 의미한다</t>
    <phoneticPr fontId="2" type="noConversion"/>
  </si>
  <si>
    <t>deamon</t>
    <phoneticPr fontId="2" type="noConversion"/>
  </si>
  <si>
    <t>멀티태스킹 운영체제에서 데몬은 사용자가 직접적으로 제어하지 않고, 백그라운드에서 돌면서 여러 작업을 하는 프로그램을 말한다.</t>
    <phoneticPr fontId="2" type="noConversion"/>
  </si>
  <si>
    <t>형상관리</t>
    <phoneticPr fontId="2" type="noConversion"/>
  </si>
  <si>
    <t xml:space="preserve">형상관리는 소프트웨어 생명주기의 단계적 산출물에 대한 가시성과 추적 가능성을 체계화
하는 품질보증 활동이다. 형상관리를 위한 핵심요소로는 형상항목, 베이스라인(기준선), 형상관리위원회, CMDB(Configuration Management Database) 등이 있다. </t>
    <phoneticPr fontId="2" type="noConversion"/>
  </si>
  <si>
    <t>JSON (JavaScript Object Notation)</t>
    <phoneticPr fontId="2" type="noConversion"/>
  </si>
  <si>
    <t>JavaScript Object Notation라는 의미의 축약어로 데이터를 저장하거나 전송할 때 많이 사용되는 경량의 DATA 교환 형식</t>
    <phoneticPr fontId="2" type="noConversion"/>
  </si>
  <si>
    <t>XML</t>
    <phoneticPr fontId="2" type="noConversion"/>
  </si>
  <si>
    <t>Oracle download URL</t>
    <phoneticPr fontId="2" type="noConversion"/>
  </si>
  <si>
    <t>https://www.oracle.com/database/technologies/xe18c-downloads.html</t>
  </si>
  <si>
    <t>방화벽 설정 끄기</t>
    <phoneticPr fontId="2" type="noConversion"/>
  </si>
  <si>
    <t>\\192.168.3.101\Users\Public\Downloads</t>
  </si>
  <si>
    <t>네트워경로 접근(강사 PC)</t>
    <phoneticPr fontId="2" type="noConversion"/>
  </si>
  <si>
    <t>Install</t>
    <phoneticPr fontId="2" type="noConversion"/>
  </si>
  <si>
    <t>관리자</t>
    <phoneticPr fontId="2" type="noConversion"/>
  </si>
  <si>
    <t>sys, system</t>
    <phoneticPr fontId="2" type="noConversion"/>
  </si>
  <si>
    <t>pcwk</t>
    <phoneticPr fontId="2" type="noConversion"/>
  </si>
  <si>
    <t>SQLD</t>
    <phoneticPr fontId="2" type="noConversion"/>
  </si>
  <si>
    <t>https://www.dataq.or.kr/www/sub/a_03.do</t>
  </si>
  <si>
    <t>관리자 계정으로 접근</t>
    <phoneticPr fontId="2" type="noConversion"/>
  </si>
  <si>
    <t>SQL*Plus: Release 18.0.0.0.0 - Production on 금 3월 11 11:01:31 2022</t>
  </si>
  <si>
    <t>Version 18.4.0.0.0</t>
  </si>
  <si>
    <t>Copyright (c) 1982, 2018, Oracle.  All rights reserved.</t>
  </si>
  <si>
    <t>사용자명 입력: system</t>
  </si>
  <si>
    <t>비밀번호 입력:</t>
  </si>
  <si>
    <t>마지막 성공한 로그인 시간: 금 3월  11 2022 10:45:50 +09:00</t>
  </si>
  <si>
    <t>다음에 접속됨:</t>
  </si>
  <si>
    <t>Oracle Database 18c Express Edition Release 18.0.0.0.0 - Production</t>
  </si>
  <si>
    <t>SQL&gt;</t>
  </si>
  <si>
    <t>scott/pcwk</t>
    <phoneticPr fontId="2" type="noConversion"/>
  </si>
  <si>
    <t>계정생성</t>
    <phoneticPr fontId="2" type="noConversion"/>
  </si>
  <si>
    <t>oracle 12c이전 스크립트를 사용하도록 변경</t>
    <phoneticPr fontId="2" type="noConversion"/>
  </si>
  <si>
    <t>SQL&gt; CREATE USER scott IDENTIFIED BY pcwk</t>
  </si>
  <si>
    <t xml:space="preserve">  3  TEMPORARY TABLESPACE TEMP;</t>
  </si>
  <si>
    <t>사용자가 생성되었습니다.</t>
  </si>
  <si>
    <t>권한이 부여되었습니다.</t>
  </si>
  <si>
    <t>계정생성</t>
    <phoneticPr fontId="2" type="noConversion"/>
  </si>
  <si>
    <t>권한부여</t>
    <phoneticPr fontId="2" type="noConversion"/>
  </si>
  <si>
    <t>C:\Users\ITSC&gt;sqlplus scott</t>
  </si>
  <si>
    <t>SQL*Plus: Release 18.0.0.0.0 - Production on 금 3월 11 11:14:32 2022</t>
  </si>
  <si>
    <t>sqlplus 계정</t>
    <phoneticPr fontId="2" type="noConversion"/>
  </si>
  <si>
    <t>C:\Users\ITSC&gt;sqlplus scott/pcwk</t>
  </si>
  <si>
    <t>SQL*Plus: Release 18.0.0.0.0 - Production on 금 3월 11 11:16:33 2022</t>
  </si>
  <si>
    <t>마지막 성공한 로그인 시간: 금 3월  11 2022 11:14:47 +09:00</t>
  </si>
  <si>
    <t>sqlplus 계정/비번</t>
    <phoneticPr fontId="2" type="noConversion"/>
  </si>
  <si>
    <t>SQLDeveloper download</t>
    <phoneticPr fontId="2" type="noConversion"/>
  </si>
  <si>
    <t>https://www.oracle.com/tools/downloads/sqldev-downloads.html</t>
  </si>
  <si>
    <t>SQL&gt; ALTER SESSION SET "_ORACLE_SCRIPT"=true;</t>
    <phoneticPr fontId="2" type="noConversion"/>
  </si>
  <si>
    <t>SQL&gt; GRANT DBA TO scott;</t>
    <phoneticPr fontId="2" type="noConversion"/>
  </si>
  <si>
    <t>사용자 비번 분실</t>
    <phoneticPr fontId="2" type="noConversion"/>
  </si>
  <si>
    <t>사용자명 입력:</t>
  </si>
  <si>
    <t>C:\Users\ITSC&gt;sqlplus system/pcwk</t>
  </si>
  <si>
    <t>SQL*Plus: Release 18.0.0.0.0 - Production on 월 3월 14 14:12:55 2022</t>
  </si>
  <si>
    <t>마지막 성공한 로그인 시간: 금 3월  11 2022 11:03:39 +09:00</t>
  </si>
  <si>
    <t>SQL&gt; alter user scott identified by pcwk;</t>
  </si>
  <si>
    <t>1. 관리자로 접근</t>
    <phoneticPr fontId="2" type="noConversion"/>
  </si>
  <si>
    <t>2. 사용자 비번 변경</t>
    <phoneticPr fontId="2" type="noConversion"/>
  </si>
  <si>
    <t>scott에 데이터 생성</t>
    <phoneticPr fontId="2" type="noConversion"/>
  </si>
  <si>
    <t>Microsoft Windows [Version 10.0.19041.1415]</t>
  </si>
  <si>
    <t>(c) Microsoft Corporation. All rights reserved.</t>
  </si>
  <si>
    <t>SQL*Plus: Release 18.0.0.0.0 - Production on 월 3월 14 14:08:31 2022</t>
  </si>
  <si>
    <t>마지막 성공한 로그인 시간: 월 3월  14 2022 13:39:02 +09:00</t>
  </si>
  <si>
    <t>SQL&gt; SELECT * FROM tab;</t>
  </si>
  <si>
    <t>선택된 레코드가 없습니다.</t>
  </si>
  <si>
    <t>SQL&gt; @C:\DCOM_20220127\02_DB\doc\scott.sql</t>
  </si>
  <si>
    <t>sqldeveloper접속</t>
    <phoneticPr fontId="2" type="noConversion"/>
  </si>
  <si>
    <t>SQL*Plus: Release 18.0.0.0.0 - Production on 화 3월 15 09:37:03 2022</t>
  </si>
  <si>
    <t>마지막 성공한 로그인 시간: 월 3월  14 2022 11:45:32 +09:00</t>
  </si>
  <si>
    <t>사용자가 변경되었습니다.</t>
  </si>
  <si>
    <t>SQL&gt; conn scott/pcwk</t>
  </si>
  <si>
    <t>연결되었습니다.</t>
  </si>
  <si>
    <t>관리자계정으로 접근</t>
    <phoneticPr fontId="2" type="noConversion"/>
  </si>
  <si>
    <t>--비번병경</t>
    <phoneticPr fontId="2" type="noConversion"/>
  </si>
  <si>
    <t>--scott으로 접속</t>
    <phoneticPr fontId="2" type="noConversion"/>
  </si>
  <si>
    <t>sqldeveloper환경 설정</t>
    <phoneticPr fontId="2" type="noConversion"/>
  </si>
  <si>
    <t>/* 여러줄 주석 */</t>
  </si>
  <si>
    <t>;</t>
  </si>
  <si>
    <t>--한줄 주석</t>
  </si>
  <si>
    <t>--실습용 테이블 살펴보기</t>
  </si>
  <si>
    <r>
      <t>SELECT</t>
    </r>
    <r>
      <rPr>
        <sz val="9"/>
        <color rgb="FF010101"/>
        <rFont val="Consolas"/>
        <family val="3"/>
      </rPr>
      <t xml:space="preserve"> </t>
    </r>
    <r>
      <rPr>
        <sz val="9"/>
        <color rgb="FF0099CC"/>
        <rFont val="Consolas"/>
        <family val="3"/>
      </rPr>
      <t>*</t>
    </r>
  </si>
  <si>
    <r>
      <t>FROM</t>
    </r>
    <r>
      <rPr>
        <sz val="9"/>
        <color rgb="FF010101"/>
        <rFont val="Consolas"/>
        <family val="3"/>
      </rPr>
      <t xml:space="preserve"> tab</t>
    </r>
  </si>
  <si>
    <t>--table</t>
  </si>
  <si>
    <t>--BONUS</t>
  </si>
  <si>
    <t>--DEPT</t>
  </si>
  <si>
    <t>--EMP</t>
  </si>
  <si>
    <t>--SALGRADE</t>
  </si>
  <si>
    <t>column</t>
    <phoneticPr fontId="2" type="noConversion"/>
  </si>
  <si>
    <t>데이터 타입</t>
    <phoneticPr fontId="2" type="noConversion"/>
  </si>
  <si>
    <t>NN</t>
    <phoneticPr fontId="2" type="noConversion"/>
  </si>
  <si>
    <t>table</t>
    <phoneticPr fontId="2" type="noConversion"/>
  </si>
  <si>
    <t>emp</t>
    <phoneticPr fontId="2" type="noConversion"/>
  </si>
  <si>
    <t>ename</t>
    <phoneticPr fontId="2" type="noConversion"/>
  </si>
  <si>
    <t>job</t>
    <phoneticPr fontId="2" type="noConversion"/>
  </si>
  <si>
    <t>deptno</t>
    <phoneticPr fontId="2" type="noConversion"/>
  </si>
  <si>
    <t>emp</t>
    <phoneticPr fontId="2" type="noConversion"/>
  </si>
  <si>
    <t>empno</t>
    <phoneticPr fontId="2" type="noConversion"/>
  </si>
  <si>
    <t>NUMBER(4)</t>
    <phoneticPr fontId="2" type="noConversion"/>
  </si>
  <si>
    <t>NN</t>
    <phoneticPr fontId="2" type="noConversion"/>
  </si>
  <si>
    <t>ename</t>
    <phoneticPr fontId="2" type="noConversion"/>
  </si>
  <si>
    <t>VARCHAR2(10)</t>
    <phoneticPr fontId="2" type="noConversion"/>
  </si>
  <si>
    <t>job</t>
    <phoneticPr fontId="2" type="noConversion"/>
  </si>
  <si>
    <t>VARCHAR2(9)</t>
    <phoneticPr fontId="2" type="noConversion"/>
  </si>
  <si>
    <t>mgr</t>
    <phoneticPr fontId="2" type="noConversion"/>
  </si>
  <si>
    <t>hiredate</t>
    <phoneticPr fontId="2" type="noConversion"/>
  </si>
  <si>
    <t>DATE</t>
    <phoneticPr fontId="2" type="noConversion"/>
  </si>
  <si>
    <t>sal</t>
    <phoneticPr fontId="2" type="noConversion"/>
  </si>
  <si>
    <t>NUMBER(7,2)</t>
    <phoneticPr fontId="2" type="noConversion"/>
  </si>
  <si>
    <t>comm</t>
    <phoneticPr fontId="2" type="noConversion"/>
  </si>
  <si>
    <t>deptno</t>
    <phoneticPr fontId="2" type="noConversion"/>
  </si>
  <si>
    <t>NUMBER(2)</t>
    <phoneticPr fontId="2" type="noConversion"/>
  </si>
  <si>
    <t>설명</t>
    <phoneticPr fontId="2" type="noConversion"/>
  </si>
  <si>
    <t>사번</t>
    <phoneticPr fontId="2" type="noConversion"/>
  </si>
  <si>
    <t>직속상관 사번</t>
    <phoneticPr fontId="2" type="noConversion"/>
  </si>
  <si>
    <t>수당</t>
    <phoneticPr fontId="2" type="noConversion"/>
  </si>
  <si>
    <t>이름</t>
    <phoneticPr fontId="2" type="noConversion"/>
  </si>
  <si>
    <t>사원직책</t>
    <phoneticPr fontId="2" type="noConversion"/>
  </si>
  <si>
    <t>입사일</t>
    <phoneticPr fontId="2" type="noConversion"/>
  </si>
  <si>
    <t>급여</t>
    <phoneticPr fontId="2" type="noConversion"/>
  </si>
  <si>
    <t>수당</t>
    <phoneticPr fontId="2" type="noConversion"/>
  </si>
  <si>
    <t>부서번호</t>
    <phoneticPr fontId="2" type="noConversion"/>
  </si>
  <si>
    <t>--사원정보가 들어 있는 emp 테이블</t>
  </si>
  <si>
    <t>--사원데이터를 보관 및 관리하는 테이블</t>
  </si>
  <si>
    <t>--DESC</t>
  </si>
  <si>
    <t>DESC emp;</t>
  </si>
  <si>
    <t>--컬럼                데이터 타입</t>
  </si>
  <si>
    <t>------------------------------</t>
  </si>
  <si>
    <t xml:space="preserve">--EMPNO    NOT NULL NUMBER(4)    </t>
  </si>
  <si>
    <t xml:space="preserve">--ENAME             VARCHAR2(10) </t>
  </si>
  <si>
    <t xml:space="preserve">--JOB               VARCHAR2(9)  </t>
  </si>
  <si>
    <t xml:space="preserve">--MGR               NUMBER(4)    </t>
  </si>
  <si>
    <t xml:space="preserve">--HIREDATE          DATE         </t>
  </si>
  <si>
    <t xml:space="preserve">--SAL               NUMBER(7,2)  </t>
  </si>
  <si>
    <t xml:space="preserve">--COMM              NUMBER(7,2)  </t>
  </si>
  <si>
    <t xml:space="preserve">--DEPTNO            NUMBER(2) </t>
  </si>
  <si>
    <t>--emp테이블의 전체 데이터 조회</t>
  </si>
  <si>
    <r>
      <t>FROM</t>
    </r>
    <r>
      <rPr>
        <sz val="9"/>
        <color rgb="FF010101"/>
        <rFont val="Consolas"/>
        <family val="3"/>
      </rPr>
      <t xml:space="preserve"> emp</t>
    </r>
  </si>
  <si>
    <t>--     EMPNO ENAME                JOB                       MGR HIREDATE        SAL       COMM     DEPTNO</t>
  </si>
  <si>
    <t>------------ -------------------- ------------------ ---------- -------- ---------- ---------- ----------</t>
  </si>
  <si>
    <t>--      7369 SMITH                CLERK                    7902 80/12/17        800                    20</t>
  </si>
  <si>
    <t>--      7499 ALLEN                SALESMAN                 7698 81/02/20       1600        300         30</t>
  </si>
  <si>
    <t>--      7521 WARD                 SALESMAN                 7698 81/02/22       1250        500         30</t>
  </si>
  <si>
    <t>--      7566 JONES                MANAGER                  7839 81/04/02       2975                    20</t>
  </si>
  <si>
    <t>--      7654 MARTIN               SALESMAN                 7698 81/09/28       1250       1400         30</t>
  </si>
  <si>
    <t>--      7698 BLAKE                MANAGER                  7839 81/05/01       2850                    30</t>
  </si>
  <si>
    <t>--      7782 CLARK                MANAGER                  7839 81/06/09       2450                    10</t>
  </si>
  <si>
    <t>--      7788 SCOTT                ANALYST                  7566 87/04/19       3000                    20</t>
  </si>
  <si>
    <t>--      7839 KING                 PRESIDENT                     81/11/17       5000                    10</t>
  </si>
  <si>
    <t>--      7844 TURNER               SALESMAN                 7698 81/09/08       1500          0         30</t>
  </si>
  <si>
    <t>--      7876 ADAMS                CLERK                    7788 87/05/23       1100                    20</t>
  </si>
  <si>
    <t>--      7900 JAMES                CLERK                    7698 81/12/03        950                    30</t>
  </si>
  <si>
    <t>--      7902 FORD                 ANALYST                  7566 81/12/03       3000                    20</t>
  </si>
  <si>
    <t>--      7934 MILLER               CLERK                    7782 82/01/23       1300                    10</t>
  </si>
  <si>
    <t>--</t>
  </si>
  <si>
    <t>--14 행이 선택되었습니다.</t>
  </si>
  <si>
    <t>--경   과: 00:00:00.00</t>
  </si>
  <si>
    <t>dept</t>
    <phoneticPr fontId="2" type="noConversion"/>
  </si>
  <si>
    <t>NUMBER(2)</t>
    <phoneticPr fontId="2" type="noConversion"/>
  </si>
  <si>
    <t>dname</t>
    <phoneticPr fontId="2" type="noConversion"/>
  </si>
  <si>
    <t>부서명</t>
    <phoneticPr fontId="2" type="noConversion"/>
  </si>
  <si>
    <t>VARCHAR2(14)</t>
    <phoneticPr fontId="2" type="noConversion"/>
  </si>
  <si>
    <t>loc</t>
    <phoneticPr fontId="2" type="noConversion"/>
  </si>
  <si>
    <t>부서가 위치 지역</t>
    <phoneticPr fontId="2" type="noConversion"/>
  </si>
  <si>
    <t>VARCHAR2(13)</t>
    <phoneticPr fontId="2" type="noConversion"/>
  </si>
  <si>
    <t>--회사에 부서 정보가 들어 있는 dept 테이블</t>
  </si>
  <si>
    <t>--회사를 구성하는 부서 데이터를 관리하는 테이블</t>
  </si>
  <si>
    <t>--DESC dept;</t>
  </si>
  <si>
    <t>-- 이름             널?      유형</t>
  </si>
  <si>
    <t>-- --------------------- -------- ------</t>
  </si>
  <si>
    <t>-- DEPTNO         NOT NULL NUMBER(2)</t>
  </si>
  <si>
    <t>-- DNAME                   VARCHAR2(14)</t>
  </si>
  <si>
    <t>-- LOC                     VARCHAR2(13)</t>
  </si>
  <si>
    <r>
      <t>SELECT</t>
    </r>
    <r>
      <rPr>
        <sz val="9"/>
        <color rgb="FF010101"/>
        <rFont val="Consolas"/>
        <family val="3"/>
      </rPr>
      <t xml:space="preserve"> deptno,</t>
    </r>
  </si>
  <si>
    <t xml:space="preserve">       dname,</t>
  </si>
  <si>
    <t xml:space="preserve">           loc</t>
  </si>
  <si>
    <r>
      <t>FROM</t>
    </r>
    <r>
      <rPr>
        <sz val="9"/>
        <color rgb="FF010101"/>
        <rFont val="Consolas"/>
        <family val="3"/>
      </rPr>
      <t xml:space="preserve"> dept</t>
    </r>
  </si>
  <si>
    <t>--    DEPTNO DNAME                        LOC</t>
  </si>
  <si>
    <t>------------ ---------------------------- --------------------------</t>
  </si>
  <si>
    <t>--        10 ACCOUNTING                   NEW YORK</t>
  </si>
  <si>
    <t>--        20 RESEARCH                     DALLAS</t>
  </si>
  <si>
    <t>--        30 SALES                        CHICAGO</t>
  </si>
  <si>
    <t>--        40 OPERATIONS                   BOSTON</t>
  </si>
  <si>
    <t>salgrade</t>
    <phoneticPr fontId="2" type="noConversion"/>
  </si>
  <si>
    <t>grade</t>
    <phoneticPr fontId="2" type="noConversion"/>
  </si>
  <si>
    <t>급여등급</t>
    <phoneticPr fontId="2" type="noConversion"/>
  </si>
  <si>
    <t>NUMBER</t>
    <phoneticPr fontId="2" type="noConversion"/>
  </si>
  <si>
    <t>losal</t>
    <phoneticPr fontId="2" type="noConversion"/>
  </si>
  <si>
    <t>급여등급에 최소 급여액</t>
    <phoneticPr fontId="2" type="noConversion"/>
  </si>
  <si>
    <t>hisal</t>
    <phoneticPr fontId="2" type="noConversion"/>
  </si>
  <si>
    <t>급여등급에 최대 급여액</t>
    <phoneticPr fontId="2" type="noConversion"/>
  </si>
  <si>
    <t>--사원들의 급여 정보가 들어 있는 salgrade테이블</t>
  </si>
  <si>
    <t>--EMP테이블에서 관리하는 사원들의 급여 정보 관리</t>
  </si>
  <si>
    <t>--DESC salgrade;</t>
  </si>
  <si>
    <t xml:space="preserve">-- 이름    널?      유형        </t>
  </si>
  <si>
    <t xml:space="preserve">-- --------------- -------- </t>
  </si>
  <si>
    <t xml:space="preserve">-- GRADE             NUMBER </t>
  </si>
  <si>
    <t xml:space="preserve">-- LOSAL             NUMBER </t>
  </si>
  <si>
    <t xml:space="preserve">-- HISAL             NUMBER </t>
  </si>
  <si>
    <r>
      <t>SELECT</t>
    </r>
    <r>
      <rPr>
        <sz val="9"/>
        <color rgb="FF010101"/>
        <rFont val="Consolas"/>
        <family val="3"/>
      </rPr>
      <t xml:space="preserve"> grade,</t>
    </r>
  </si>
  <si>
    <t xml:space="preserve">       losal,</t>
  </si>
  <si>
    <r>
      <t>FROM</t>
    </r>
    <r>
      <rPr>
        <sz val="9"/>
        <color rgb="FF010101"/>
        <rFont val="Consolas"/>
        <family val="3"/>
      </rPr>
      <t xml:space="preserve"> salgrade</t>
    </r>
  </si>
  <si>
    <t>--     GRADE      LOSAL      HISAL</t>
  </si>
  <si>
    <t>------------ ---------- ----------</t>
  </si>
  <si>
    <t>--         1        700       1200</t>
  </si>
  <si>
    <t>--         2       1201       1400</t>
  </si>
  <si>
    <t>--         3       1401       2000</t>
  </si>
  <si>
    <t>--         4       2001       3000</t>
  </si>
  <si>
    <t>--         5       3001       9999</t>
  </si>
  <si>
    <t xml:space="preserve">       hisal</t>
    <phoneticPr fontId="2" type="noConversion"/>
  </si>
  <si>
    <t>bonus</t>
    <phoneticPr fontId="2" type="noConversion"/>
  </si>
  <si>
    <t>bonus</t>
    <phoneticPr fontId="2" type="noConversion"/>
  </si>
  <si>
    <t>사원직책</t>
    <phoneticPr fontId="2" type="noConversion"/>
  </si>
  <si>
    <t>sal</t>
    <phoneticPr fontId="2" type="noConversion"/>
  </si>
  <si>
    <t>급여</t>
    <phoneticPr fontId="2" type="noConversion"/>
  </si>
  <si>
    <t>NUMBER</t>
    <phoneticPr fontId="2" type="noConversion"/>
  </si>
  <si>
    <t>comm</t>
    <phoneticPr fontId="2" type="noConversion"/>
  </si>
  <si>
    <t>--bonus : 급여 보너스</t>
  </si>
  <si>
    <t>--DESC bonus;</t>
  </si>
  <si>
    <t xml:space="preserve">-- 이름        널?      유형               </t>
  </si>
  <si>
    <t>-- ------------------- -------- --------</t>
  </si>
  <si>
    <t>-- ENAME                 VARCHAR2(10)</t>
  </si>
  <si>
    <t>-- JOB                   VARCHAR2(9)</t>
  </si>
  <si>
    <t>-- SAL                   NUMBER</t>
  </si>
  <si>
    <t>-- COMM                  NUMBER</t>
  </si>
  <si>
    <r>
      <t>FROM</t>
    </r>
    <r>
      <rPr>
        <sz val="9"/>
        <color rgb="FF010101"/>
        <rFont val="Consolas"/>
        <family val="3"/>
      </rPr>
      <t xml:space="preserve"> bonus</t>
    </r>
  </si>
  <si>
    <t>데이터를 조회하는 3가지 방법</t>
    <phoneticPr fontId="2" type="noConversion"/>
  </si>
  <si>
    <t>행 단위로 조회하는 셀렉션</t>
    <phoneticPr fontId="2" type="noConversion"/>
  </si>
  <si>
    <t>열 단위로 조회</t>
    <phoneticPr fontId="2" type="noConversion"/>
  </si>
  <si>
    <t>두 개 이상의 테이블을 사용하여 조회하는 조인</t>
    <phoneticPr fontId="2" type="noConversion"/>
  </si>
  <si>
    <t>dept</t>
    <phoneticPr fontId="2" type="noConversion"/>
  </si>
  <si>
    <t>SQL의 기본 뼈대, SELECT절과 FROM절</t>
    <phoneticPr fontId="2" type="noConversion"/>
  </si>
  <si>
    <t>SELECT</t>
    <phoneticPr fontId="2" type="noConversion"/>
  </si>
  <si>
    <t>[조회할 컬럼2 이름],</t>
    <phoneticPr fontId="2" type="noConversion"/>
  </si>
  <si>
    <t>[조회할 컬럼3 이름]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</si>
  <si>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SELECT</t>
    </r>
    <r>
      <rPr>
        <sz val="11"/>
        <color theme="1"/>
        <rFont val="맑은 고딕"/>
        <family val="2"/>
        <charset val="129"/>
        <scheme val="minor"/>
      </rPr>
      <t xml:space="preserve"> [조회할 컬럼1 이름],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</si>
  <si>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FROM</t>
    </r>
    <r>
      <rPr>
        <sz val="11"/>
        <color theme="1"/>
        <rFont val="맑은 고딕"/>
        <family val="2"/>
        <charset val="129"/>
        <scheme val="minor"/>
      </rPr>
      <t xml:space="preserve"> [조회할 테이블 이름]</t>
    </r>
    <phoneticPr fontId="2" type="noConversion"/>
  </si>
  <si>
    <t>키워드</t>
    <phoneticPr fontId="2" type="noConversion"/>
  </si>
  <si>
    <t>필수요소</t>
    <phoneticPr fontId="2" type="noConversion"/>
  </si>
  <si>
    <t>설명</t>
    <phoneticPr fontId="2" type="noConversion"/>
  </si>
  <si>
    <t>조회할 열이름, 또는 출력할 데이터, 컬럼전체(*)</t>
    <phoneticPr fontId="2" type="noConversion"/>
  </si>
  <si>
    <t>FROM</t>
    <phoneticPr fontId="2" type="noConversion"/>
  </si>
  <si>
    <t>조회할 테이블들</t>
    <phoneticPr fontId="2" type="noConversion"/>
  </si>
  <si>
    <t>--테이블 부분 열 출력</t>
  </si>
  <si>
    <t>--empno</t>
  </si>
  <si>
    <t>--ename</t>
  </si>
  <si>
    <t>--deptno</t>
  </si>
  <si>
    <r>
      <t>SELECT</t>
    </r>
    <r>
      <rPr>
        <sz val="9"/>
        <color rgb="FF010101"/>
        <rFont val="Consolas"/>
        <family val="3"/>
      </rPr>
      <t xml:space="preserve"> empno,</t>
    </r>
  </si>
  <si>
    <t xml:space="preserve">       ename,</t>
  </si>
  <si>
    <t>--     EMPNO ENAME                    DEPTNO</t>
  </si>
  <si>
    <t>------------ -------------------- ----------</t>
  </si>
  <si>
    <t>--      7369 SMITH                        20</t>
  </si>
  <si>
    <t>--      7499 ALLEN                        30</t>
  </si>
  <si>
    <t>--      7521 WARD                         30</t>
  </si>
  <si>
    <t>--      7566 JONES                        20</t>
  </si>
  <si>
    <t>--      7654 MARTIN                       30</t>
  </si>
  <si>
    <t>--      7698 BLAKE                        30</t>
  </si>
  <si>
    <t>--      7782 CLARK                        10</t>
  </si>
  <si>
    <t>--      7788 SCOTT                        20</t>
  </si>
  <si>
    <t>--      7839 KING                         10</t>
  </si>
  <si>
    <t>--      7844 TURNER                       30</t>
  </si>
  <si>
    <t>--      7876 ADAMS                        20</t>
  </si>
  <si>
    <t>--      7900 JAMES                        30</t>
  </si>
  <si>
    <t>--      7902 FORD                         20</t>
  </si>
  <si>
    <t>--      7934 MILLER                       10</t>
  </si>
  <si>
    <t xml:space="preserve">       deptno</t>
  </si>
  <si>
    <t xml:space="preserve">       deptno</t>
    <phoneticPr fontId="2" type="noConversion"/>
  </si>
  <si>
    <t>* 전체열 출력하기</t>
    <phoneticPr fontId="2" type="noConversion"/>
  </si>
  <si>
    <t>--* 전체열 출력하기</t>
  </si>
  <si>
    <t>--사원번호, 부서번호만 나오도록 코드를 채워 보세요.</t>
  </si>
  <si>
    <t>--     EMPNO     DEPTNO</t>
  </si>
  <si>
    <t>------------ ----------</t>
  </si>
  <si>
    <t>--      7369         20</t>
  </si>
  <si>
    <t>--      7499         30</t>
  </si>
  <si>
    <t>--      7521         30</t>
  </si>
  <si>
    <t>--      7566         20</t>
  </si>
  <si>
    <t>--      7654         30</t>
  </si>
  <si>
    <t>--      7698         30</t>
  </si>
  <si>
    <t>--      7782         10</t>
  </si>
  <si>
    <t>--      7788         20</t>
  </si>
  <si>
    <t>--      7839         10</t>
  </si>
  <si>
    <t>--      7844         30</t>
  </si>
  <si>
    <t>--      7876         20</t>
  </si>
  <si>
    <t>--      7900         30</t>
  </si>
  <si>
    <t>--      7902         20</t>
  </si>
  <si>
    <t>--      7934         10</t>
  </si>
  <si>
    <r>
      <t>SELECT</t>
    </r>
    <r>
      <rPr>
        <sz val="9"/>
        <color rgb="FF999999"/>
        <rFont val="맑은 고딕"/>
        <family val="2"/>
        <charset val="129"/>
      </rPr>
      <t>명령에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표현식을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사용하여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출력하기</t>
    </r>
    <phoneticPr fontId="2" type="noConversion"/>
  </si>
  <si>
    <t>표현식이란 컬럼 이름 이외에 출력하기를 원하는 내용을 의미하며</t>
    <phoneticPr fontId="2" type="noConversion"/>
  </si>
  <si>
    <t>SELECT구문 뒤에 ''(작은 따옴표로)로 묵어서 표현하면 됩니다.</t>
    <phoneticPr fontId="2" type="noConversion"/>
  </si>
  <si>
    <t>-- ~~님 good morning!</t>
  </si>
  <si>
    <r>
      <t>SELECT</t>
    </r>
    <r>
      <rPr>
        <sz val="9"/>
        <color rgb="FF010101"/>
        <rFont val="Consolas"/>
        <family val="3"/>
      </rPr>
      <t xml:space="preserve"> ename, </t>
    </r>
  </si>
  <si>
    <r>
      <t xml:space="preserve">       </t>
    </r>
    <r>
      <rPr>
        <sz val="9"/>
        <color rgb="FF7DA123"/>
        <rFont val="Consolas"/>
        <family val="3"/>
      </rPr>
      <t>'good morning!'</t>
    </r>
    <r>
      <rPr>
        <sz val="9"/>
        <color rgb="FF010101"/>
        <rFont val="Consolas"/>
        <family val="3"/>
      </rPr>
      <t xml:space="preserve"> </t>
    </r>
    <r>
      <rPr>
        <sz val="9"/>
        <color rgb="FF7DA123"/>
        <rFont val="Consolas"/>
        <family val="3"/>
      </rPr>
      <t>"Good"</t>
    </r>
  </si>
  <si>
    <r>
      <t>12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09</t>
    </r>
    <r>
      <rPr>
        <sz val="9"/>
        <color rgb="FF010101"/>
        <rFont val="Consolas"/>
        <family val="3"/>
      </rPr>
      <t>:</t>
    </r>
    <r>
      <rPr>
        <sz val="9"/>
        <color rgb="FF004FC8"/>
        <rFont val="Consolas"/>
        <family val="3"/>
      </rPr>
      <t>49</t>
    </r>
    <r>
      <rPr>
        <sz val="9"/>
        <color rgb="FF010101"/>
        <rFont val="Consolas"/>
        <family val="3"/>
      </rPr>
      <t xml:space="preserve"> SCOTT</t>
    </r>
    <r>
      <rPr>
        <sz val="9"/>
        <color rgb="FF0099CC"/>
        <rFont val="Consolas"/>
        <family val="3"/>
      </rPr>
      <t>&gt;</t>
    </r>
    <r>
      <rPr>
        <sz val="9"/>
        <color rgb="FF010101"/>
        <rFont val="Consolas"/>
        <family val="3"/>
      </rPr>
      <t>@S10_SELECT_EXPRESSION.SQL</t>
    </r>
  </si>
  <si>
    <t>--ENAME                Good</t>
  </si>
  <si>
    <t>---------------------- --------------------------</t>
  </si>
  <si>
    <t>--SMITH                good morning!</t>
  </si>
  <si>
    <t>--ALLEN                good morning!</t>
  </si>
  <si>
    <t>--WARD                 good morning!</t>
  </si>
  <si>
    <t>--JONES                good morning!</t>
  </si>
  <si>
    <t>--MARTIN               good morning!</t>
  </si>
  <si>
    <t>--BLAKE                good morning!</t>
  </si>
  <si>
    <t>--CLARK                good morning!</t>
  </si>
  <si>
    <t>--SCOTT                good morning!</t>
  </si>
  <si>
    <t>--KING                 good morning!</t>
  </si>
  <si>
    <t>--TURNER               good morning!</t>
  </si>
  <si>
    <t>--ADAMS                good morning!</t>
  </si>
  <si>
    <t>--JAMES                good morning!</t>
  </si>
  <si>
    <t>--FORD                 good morning!</t>
  </si>
  <si>
    <t>--MILLER               good morning!</t>
  </si>
  <si>
    <r>
      <rPr>
        <sz val="9"/>
        <color rgb="FF999999"/>
        <rFont val="맑은 고딕"/>
        <family val="2"/>
        <charset val="129"/>
      </rPr>
      <t>작은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따옴표</t>
    </r>
    <r>
      <rPr>
        <sz val="9"/>
        <color rgb="FF999999"/>
        <rFont val="Consolas"/>
        <family val="3"/>
      </rPr>
      <t xml:space="preserve"> 1</t>
    </r>
    <r>
      <rPr>
        <sz val="9"/>
        <color rgb="FF999999"/>
        <rFont val="맑은 고딕"/>
        <family val="2"/>
        <charset val="129"/>
      </rPr>
      <t>개를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출력하기</t>
    </r>
    <phoneticPr fontId="2" type="noConversion"/>
  </si>
  <si>
    <t>-- ACCOUNTING IT 'S DEPTNO      10</t>
  </si>
  <si>
    <t>--SELECT dname,</t>
  </si>
  <si>
    <t>--       'IT ''s deptno',</t>
  </si>
  <si>
    <t>--       deptno</t>
  </si>
  <si>
    <t>--FROM dept</t>
  </si>
  <si>
    <t>--;</t>
  </si>
  <si>
    <t>--DNAME                        'IT''SDEPTNO'                DEPTNO</t>
  </si>
  <si>
    <t>------------------------------ ------------------------ ----------</t>
  </si>
  <si>
    <t>--ACCOUNTING                   IT 's deptno                     10</t>
  </si>
  <si>
    <t>--RESEARCH                     IT 's deptno                     20</t>
  </si>
  <si>
    <t>--SALES                        IT 's deptno                     30</t>
  </si>
  <si>
    <t>--OPERATIONS                   IT 's deptno                     40</t>
  </si>
  <si>
    <r>
      <t>SELECT</t>
    </r>
    <r>
      <rPr>
        <sz val="9"/>
        <color rgb="FF010101"/>
        <rFont val="Consolas"/>
        <family val="3"/>
      </rPr>
      <t xml:space="preserve"> dname,</t>
    </r>
  </si>
  <si>
    <r>
      <t xml:space="preserve">       q</t>
    </r>
    <r>
      <rPr>
        <sz val="9"/>
        <color rgb="FF7DA123"/>
        <rFont val="Consolas"/>
        <family val="3"/>
      </rPr>
      <t>'[IT '</t>
    </r>
    <r>
      <rPr>
        <sz val="9"/>
        <color rgb="FF010101"/>
        <rFont val="Consolas"/>
        <family val="3"/>
      </rPr>
      <t>s deptno]</t>
    </r>
    <r>
      <rPr>
        <sz val="9"/>
        <color rgb="FF7DA123"/>
        <rFont val="Consolas"/>
        <family val="3"/>
      </rPr>
      <t>',</t>
    </r>
  </si>
  <si>
    <t>FROM dept</t>
  </si>
  <si>
    <r>
      <t>--DNAME                        Q'</t>
    </r>
    <r>
      <rPr>
        <sz val="9"/>
        <color rgb="FF010101"/>
        <rFont val="Consolas"/>
        <family val="3"/>
      </rPr>
      <t>[IT</t>
    </r>
    <r>
      <rPr>
        <sz val="9"/>
        <color rgb="FF7DA123"/>
        <rFont val="Consolas"/>
        <family val="3"/>
      </rPr>
      <t>'SDEPTNO]'</t>
    </r>
    <r>
      <rPr>
        <sz val="9"/>
        <color rgb="FF010101"/>
        <rFont val="Consolas"/>
        <family val="3"/>
      </rPr>
      <t xml:space="preserve">              DEPTNO</t>
    </r>
  </si>
  <si>
    <r>
      <rPr>
        <sz val="9"/>
        <color rgb="FF999999"/>
        <rFont val="맑은 고딕"/>
        <family val="2"/>
        <charset val="129"/>
      </rPr>
      <t>컬럼의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별칭</t>
    </r>
    <phoneticPr fontId="2" type="noConversion"/>
  </si>
  <si>
    <t>--컬럼 별칭</t>
  </si>
  <si>
    <r>
      <t>SELECT</t>
    </r>
    <r>
      <rPr>
        <sz val="9"/>
        <color rgb="FF010101"/>
        <rFont val="Consolas"/>
        <family val="3"/>
      </rPr>
      <t xml:space="preserve"> empno </t>
    </r>
    <r>
      <rPr>
        <sz val="9"/>
        <color rgb="FF7DA123"/>
        <rFont val="Consolas"/>
        <family val="3"/>
      </rPr>
      <t>"employee number"</t>
    </r>
    <r>
      <rPr>
        <sz val="9"/>
        <color rgb="FF010101"/>
        <rFont val="Consolas"/>
        <family val="3"/>
      </rPr>
      <t>,</t>
    </r>
  </si>
  <si>
    <r>
      <t xml:space="preserve">       ename AS </t>
    </r>
    <r>
      <rPr>
        <sz val="9"/>
        <color rgb="FF7DA123"/>
        <rFont val="Consolas"/>
        <family val="3"/>
      </rPr>
      <t>"Employee Name"</t>
    </r>
    <r>
      <rPr>
        <sz val="9"/>
        <color rgb="FF010101"/>
        <rFont val="Consolas"/>
        <family val="3"/>
      </rPr>
      <t>,</t>
    </r>
  </si>
  <si>
    <t xml:space="preserve">           sal employee_pay</t>
  </si>
  <si>
    <t>--alias 컬럼에 대한 별칭</t>
  </si>
  <si>
    <t>-- 1. empno "employee number"    -&gt; employee number</t>
  </si>
  <si>
    <t>-- 2. ename AS "Employee Name"   -&gt; Employee Name</t>
  </si>
  <si>
    <t xml:space="preserve">-- 3. sal employee_pay           -&gt; EMPLOYEE_PAY </t>
  </si>
  <si>
    <t>--employee number Employee Name        EMPLOYEE_PAY</t>
  </si>
  <si>
    <t>----------------- -------------------- ------------</t>
  </si>
  <si>
    <t>--           7369 SMITH                         800</t>
  </si>
  <si>
    <t>--           7499 ALLEN                        1600</t>
  </si>
  <si>
    <t>--           7521 WARD                         1250</t>
  </si>
  <si>
    <t>--           7566 JONES                        2975</t>
  </si>
  <si>
    <t>--           7654 MARTIN                       1250</t>
  </si>
  <si>
    <t>--           7698 BLAKE                        2850</t>
  </si>
  <si>
    <t>--           7782 CLARK                        2450</t>
  </si>
  <si>
    <t>--           7788 SCOTT                        3000</t>
  </si>
  <si>
    <t>--           7839 KING                         5000</t>
  </si>
  <si>
    <t>--           7844 TURNER                       1500</t>
  </si>
  <si>
    <t>--           7876 ADAMS                        1100</t>
  </si>
  <si>
    <t>--           7900 JAMES                         950</t>
  </si>
  <si>
    <t>--           7902 FORD                         3000</t>
  </si>
  <si>
    <t>--           7934 MILLER                       1300</t>
  </si>
  <si>
    <t>중복 데이터를 삭제하는 DISTINCT</t>
    <phoneticPr fontId="2" type="noConversion"/>
  </si>
  <si>
    <r>
      <t>SELECT</t>
    </r>
    <r>
      <rPr>
        <sz val="9"/>
        <color rgb="FF999999"/>
        <rFont val="맑은 고딕"/>
        <family val="2"/>
        <charset val="129"/>
      </rPr>
      <t>문으로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데이터를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조회한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후</t>
    </r>
    <r>
      <rPr>
        <sz val="9"/>
        <color rgb="FF999999"/>
        <rFont val="Consolas"/>
        <family val="3"/>
      </rPr>
      <t xml:space="preserve"> DISTINCT</t>
    </r>
    <r>
      <rPr>
        <sz val="9"/>
        <color rgb="FF999999"/>
        <rFont val="맑은 고딕"/>
        <family val="2"/>
        <charset val="129"/>
      </rPr>
      <t>를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사용하여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중복을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제거</t>
    </r>
    <r>
      <rPr>
        <sz val="9"/>
        <color rgb="FF999999"/>
        <rFont val="Consolas"/>
        <family val="3"/>
      </rPr>
      <t xml:space="preserve"> </t>
    </r>
    <r>
      <rPr>
        <sz val="9"/>
        <color rgb="FF999999"/>
        <rFont val="맑은 고딕"/>
        <family val="2"/>
        <charset val="129"/>
      </rPr>
      <t>합니다</t>
    </r>
    <r>
      <rPr>
        <sz val="9"/>
        <color rgb="FF999999"/>
        <rFont val="Consolas"/>
        <family val="3"/>
      </rPr>
      <t>.</t>
    </r>
    <phoneticPr fontId="2" type="noConversion"/>
  </si>
  <si>
    <t>--SINGLE 컬럼에서 DISTINCT</t>
  </si>
  <si>
    <t>--SELECT DISTINCT deptno</t>
  </si>
  <si>
    <t>--FROM emp</t>
  </si>
  <si>
    <t>--    DEPTNO</t>
  </si>
  <si>
    <t>------------</t>
  </si>
  <si>
    <t>--컬럼이 2개인 경우: 컬럼 조합에서 유일한 데이터 출력</t>
  </si>
  <si>
    <t>--SELECT DISTINCT job,</t>
  </si>
  <si>
    <t>--JOB                    DEPTNO</t>
  </si>
  <si>
    <t>-------------------- ----------</t>
  </si>
  <si>
    <t>--CLERK                      20</t>
  </si>
  <si>
    <t>--MANAGER                    20</t>
  </si>
  <si>
    <t>--MANAGER                    30</t>
  </si>
  <si>
    <t>--MANAGER                    10</t>
  </si>
  <si>
    <t>--SALESMAN                   30</t>
  </si>
  <si>
    <t>--PRESIDENT                  10</t>
  </si>
  <si>
    <t>--ANALYST                    20</t>
  </si>
  <si>
    <t>--CLERK                      30</t>
  </si>
  <si>
    <t>--CLERK                      10</t>
  </si>
  <si>
    <r>
      <t>SELECT</t>
    </r>
    <r>
      <rPr>
        <sz val="9"/>
        <color rgb="FF010101"/>
        <rFont val="Consolas"/>
        <family val="3"/>
      </rPr>
      <t xml:space="preserve"> DISTINCT job,</t>
    </r>
  </si>
  <si>
    <r>
      <t>ORDER</t>
    </r>
    <r>
      <rPr>
        <sz val="9"/>
        <color rgb="FF010101"/>
        <rFont val="Consolas"/>
        <family val="3"/>
      </rPr>
      <t xml:space="preserve"> </t>
    </r>
    <r>
      <rPr>
        <sz val="9"/>
        <color rgb="FFFF3399"/>
        <rFont val="Consolas"/>
        <family val="3"/>
      </rPr>
      <t>BY</t>
    </r>
    <r>
      <rPr>
        <sz val="9"/>
        <color rgb="FF010101"/>
        <rFont val="Consolas"/>
        <family val="3"/>
      </rPr>
      <t xml:space="preserve"> </t>
    </r>
    <r>
      <rPr>
        <sz val="9"/>
        <color rgb="FF004FC8"/>
        <rFont val="Consolas"/>
        <family val="3"/>
      </rPr>
      <t>1</t>
    </r>
    <r>
      <rPr>
        <sz val="9"/>
        <color rgb="FF010101"/>
        <rFont val="Consolas"/>
        <family val="3"/>
      </rPr>
      <t>,</t>
    </r>
    <r>
      <rPr>
        <sz val="9"/>
        <color rgb="FF004FC8"/>
        <rFont val="Consolas"/>
        <family val="3"/>
      </rPr>
      <t>2</t>
    </r>
  </si>
  <si>
    <t>https://itsc.cafe24.com/</t>
    <phoneticPr fontId="2" type="noConversion"/>
  </si>
  <si>
    <t>평가</t>
    <phoneticPr fontId="2" type="noConversion"/>
  </si>
  <si>
    <t xml:space="preserve">  2  DEFAULT TABLESPACE USERS</t>
    <phoneticPr fontId="2" type="noConversion"/>
  </si>
  <si>
    <t>^</t>
    <phoneticPr fontId="2" type="noConversion"/>
  </si>
  <si>
    <t>실무에서 가장 많이 사용하는 SQL조회</t>
    <phoneticPr fontId="2" type="noConversion"/>
  </si>
  <si>
    <t>열과 연산식</t>
    <phoneticPr fontId="2" type="noConversion"/>
  </si>
  <si>
    <t>연산식을 사용하여 출력!</t>
    <phoneticPr fontId="2" type="noConversion"/>
  </si>
  <si>
    <t>ALTER USER scott ACCOUNT UNLOCK;</t>
    <phoneticPr fontId="2" type="noConversion"/>
  </si>
  <si>
    <t>-- 비번 변경</t>
    <phoneticPr fontId="2" type="noConversion"/>
  </si>
  <si>
    <t>계정 잠금 해제</t>
    <phoneticPr fontId="2" type="noConversion"/>
  </si>
  <si>
    <t>--계정 unlock</t>
    <phoneticPr fontId="2" type="noConversion"/>
  </si>
  <si>
    <t>ALTER USER scott identified by pcwk</t>
    <phoneticPr fontId="2" type="noConversion"/>
  </si>
  <si>
    <t>--emp 사원들에 이름, 월급, 연봉, 수당</t>
  </si>
  <si>
    <t>--연봉 : 월급 * 12 + 수당</t>
  </si>
  <si>
    <t>--"SAL*12+COMM" 데이터가 없는 이유는 comm NULL 연산으로</t>
  </si>
  <si>
    <t>--NULL : 값을 알 수 없음</t>
  </si>
  <si>
    <t xml:space="preserve">      sal,</t>
  </si>
  <si>
    <t xml:space="preserve">      comm</t>
  </si>
  <si>
    <t>연결 연산자 : ||</t>
    <phoneticPr fontId="2" type="noConversion"/>
  </si>
  <si>
    <t xml:space="preserve">여러 컬럼을 마치 하나의 컬럼이 </t>
    <phoneticPr fontId="2" type="noConversion"/>
  </si>
  <si>
    <t>--SELECT ename,</t>
  </si>
  <si>
    <t>--      job</t>
  </si>
  <si>
    <t>--SELECT ename || job</t>
  </si>
  <si>
    <t>FROM emp</t>
  </si>
  <si>
    <t>연결 연산자 연습1</t>
    <phoneticPr fontId="2" type="noConversion"/>
  </si>
  <si>
    <t>emp 테이블을 조회하여 모든 사람들의 이름과 직업을 아래와 같이 출력하세요.</t>
    <phoneticPr fontId="2" type="noConversion"/>
  </si>
  <si>
    <t>--emp 테이블을 조회하여 모든 사람들의 이름과 직업을 출력하세요</t>
  </si>
  <si>
    <t>연결 연산자 연습문제 2</t>
    <phoneticPr fontId="2" type="noConversion"/>
  </si>
  <si>
    <t>emp 테이블을 조회하여 모든 사원의 이름과 급여를 아래와 같은 형태로 출력하세요</t>
    <phoneticPr fontId="2" type="noConversion"/>
  </si>
  <si>
    <t>원하는 순서로 출력 데이터를 정렬하는 ORDER BY</t>
    <phoneticPr fontId="2" type="noConversion"/>
  </si>
  <si>
    <t>SELECT [조회컬럼1],</t>
    <phoneticPr fontId="2" type="noConversion"/>
  </si>
  <si>
    <t>[조회컬럼2],</t>
    <phoneticPr fontId="2" type="noConversion"/>
  </si>
  <si>
    <t>[조회컬럼3],</t>
    <phoneticPr fontId="2" type="noConversion"/>
  </si>
  <si>
    <t>..</t>
    <phoneticPr fontId="2" type="noConversion"/>
  </si>
  <si>
    <t>FROM [조회할 테이블],…</t>
    <phoneticPr fontId="2" type="noConversion"/>
  </si>
  <si>
    <t>ORDER BY [정렬 컬럼 이름][정렬 옵션]</t>
    <phoneticPr fontId="2" type="noConversion"/>
  </si>
  <si>
    <t>필수 요소</t>
    <phoneticPr fontId="2" type="noConversion"/>
  </si>
  <si>
    <t>선택 요소</t>
    <phoneticPr fontId="2" type="noConversion"/>
  </si>
  <si>
    <t>ORDER BY</t>
    <phoneticPr fontId="2" type="noConversion"/>
  </si>
  <si>
    <t>정렬 컬럼을 하나 이상 지정</t>
    <phoneticPr fontId="2" type="noConversion"/>
  </si>
  <si>
    <t>정렬 컬럼마다 ASC, DESC</t>
    <phoneticPr fontId="2" type="noConversion"/>
  </si>
  <si>
    <t>ORDER BY절에 지정한 열은 먼저 지정한 열을 우선 정렬</t>
    <phoneticPr fontId="2" type="noConversion"/>
  </si>
  <si>
    <t>한다. 만약 정렬 옵션을 지정하지 않으면 ASC(오름차순)</t>
    <phoneticPr fontId="2" type="noConversion"/>
  </si>
  <si>
    <t>ORDER BY SAL, DEPY</t>
    <phoneticPr fontId="2" type="noConversion"/>
  </si>
  <si>
    <t>ORDER BY 1,2</t>
    <phoneticPr fontId="2" type="noConversion"/>
  </si>
  <si>
    <t>--emp 테이블의 모든 열을 급여 기준으로 오름차순 정렬하기</t>
  </si>
  <si>
    <t>--오름차순 : 첫번째 데이터보다 다음 데이터가 갈수록 커지는 것을 의미</t>
  </si>
  <si>
    <t>내림차순 출력</t>
    <phoneticPr fontId="2" type="noConversion"/>
  </si>
  <si>
    <t>--emp테이블의 모든 열을 급여 기준으로 내림차순 정렬</t>
  </si>
  <si>
    <t>각각의 열에 내림차순과 올림차순 동시에 사용하기</t>
    <phoneticPr fontId="2" type="noConversion"/>
  </si>
  <si>
    <t>EMP 테이블의 전체 열을 부서번호(오름차순)와 급여(내림차순)로 정렬</t>
    <phoneticPr fontId="2" type="noConversion"/>
  </si>
  <si>
    <t>--EMP 테이블의 전체 열을 부서번호(오름차순)와 급여(내림차순)로 정렬</t>
  </si>
  <si>
    <r>
      <t>emp</t>
    </r>
    <r>
      <rPr>
        <sz val="11"/>
        <rFont val="맑은 고딕"/>
        <family val="3"/>
        <charset val="129"/>
      </rPr>
      <t>테이블의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모든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열을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급여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기준으로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내림차순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정렬</t>
    </r>
    <phoneticPr fontId="2" type="noConversion"/>
  </si>
  <si>
    <t>-- emp 테이블의 job 열 데이터를 중복 없이 출력</t>
  </si>
  <si>
    <t xml:space="preserve">       ename AS EMPLOYEE_NAME,</t>
  </si>
  <si>
    <t xml:space="preserve">       mgr AS MANAGER,</t>
  </si>
  <si>
    <t xml:space="preserve">       sal AS SALARY,</t>
  </si>
  <si>
    <t xml:space="preserve">       comm AS COMMISSION,</t>
  </si>
  <si>
    <t xml:space="preserve">       deptno AS DEPARTMENT_NO</t>
  </si>
  <si>
    <t>--P92 Q3</t>
    <phoneticPr fontId="2" type="noConversion"/>
  </si>
  <si>
    <t>원하는 조건만 골라내기 WHERE</t>
    <phoneticPr fontId="2" type="noConversion"/>
  </si>
  <si>
    <t>SELECT문으로 데이터를 조회할 때 특정 조건을 기준으로 원하는 행을</t>
    <phoneticPr fontId="2" type="noConversion"/>
  </si>
  <si>
    <t>출력하는데 사용합니다.</t>
    <phoneticPr fontId="2" type="noConversion"/>
  </si>
  <si>
    <t>형식)</t>
    <phoneticPr fontId="2" type="noConversion"/>
  </si>
  <si>
    <t>부서번호가 30인 사원 출력하기</t>
    <phoneticPr fontId="2" type="noConversion"/>
  </si>
  <si>
    <t>WHERE 원하는 조건</t>
    <phoneticPr fontId="2" type="noConversion"/>
  </si>
  <si>
    <t>review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</si>
  <si>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ename, sal</t>
    </r>
    <r>
      <rPr>
        <sz val="12"/>
        <color rgb="FF0099CC"/>
        <rFont val="Consolas"/>
        <family val="3"/>
      </rPr>
      <t>*</t>
    </r>
    <r>
      <rPr>
        <sz val="12"/>
        <color rgb="FF004FC8"/>
        <rFont val="Consolas"/>
        <family val="3"/>
      </rPr>
      <t>12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comm,sal,comm</t>
    </r>
  </si>
  <si>
    <r>
      <t>FROM</t>
    </r>
    <r>
      <rPr>
        <sz val="12"/>
        <color rgb="FF010101"/>
        <rFont val="Consolas"/>
        <family val="3"/>
      </rPr>
      <t xml:space="preserve"> emp</t>
    </r>
  </si>
  <si>
    <r>
      <t>SELECT</t>
    </r>
    <r>
      <rPr>
        <sz val="12"/>
        <color rgb="FF010101"/>
        <rFont val="Consolas"/>
        <family val="3"/>
      </rPr>
      <t xml:space="preserve"> ename,</t>
    </r>
  </si>
  <si>
    <r>
      <t xml:space="preserve">      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sal</t>
    </r>
    <r>
      <rPr>
        <sz val="12"/>
        <color rgb="FF0099CC"/>
        <rFont val="Consolas"/>
        <family val="3"/>
      </rPr>
      <t>+</t>
    </r>
    <r>
      <rPr>
        <sz val="12"/>
        <color rgb="FF010101"/>
        <rFont val="Consolas"/>
        <family val="3"/>
      </rPr>
      <t>comm AS anual_sal,</t>
    </r>
  </si>
  <si>
    <r>
      <t>SELECT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q</t>
    </r>
    <r>
      <rPr>
        <sz val="11"/>
        <color rgb="FF7DA123"/>
        <rFont val="Consolas"/>
        <family val="3"/>
      </rPr>
      <t>'[ '</t>
    </r>
    <r>
      <rPr>
        <sz val="11"/>
        <color rgb="FF010101"/>
        <rFont val="Consolas"/>
        <family val="3"/>
      </rPr>
      <t>s job is ]</t>
    </r>
    <r>
      <rPr>
        <sz val="11"/>
        <color rgb="FF7DA123"/>
        <rFont val="Consolas"/>
        <family val="3"/>
      </rPr>
      <t>'  || job "NAME AND JOB"</t>
    </r>
  </si>
  <si>
    <r>
      <t>SELECT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||</t>
    </r>
    <r>
      <rPr>
        <sz val="12"/>
        <color rgb="FF7DA123"/>
        <rFont val="Consolas"/>
        <family val="3"/>
      </rPr>
      <t>'('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job </t>
    </r>
    <r>
      <rPr>
        <sz val="12"/>
        <color rgb="FF0099CC"/>
        <rFont val="Consolas"/>
        <family val="3"/>
      </rPr>
      <t>||</t>
    </r>
    <r>
      <rPr>
        <sz val="12"/>
        <color rgb="FF7DA123"/>
        <rFont val="Consolas"/>
        <family val="3"/>
      </rPr>
      <t>') , '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 '''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job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''''</t>
    </r>
    <r>
      <rPr>
        <sz val="12"/>
        <color rgb="FF010101"/>
        <rFont val="Consolas"/>
        <family val="3"/>
      </rPr>
      <t xml:space="preserve"> AS </t>
    </r>
    <r>
      <rPr>
        <sz val="12"/>
        <color rgb="FF7DA123"/>
        <rFont val="Consolas"/>
        <family val="3"/>
      </rPr>
      <t>"name and job"</t>
    </r>
  </si>
  <si>
    <r>
      <t>SELECT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||</t>
    </r>
    <r>
      <rPr>
        <sz val="12"/>
        <color rgb="FF010101"/>
        <rFont val="Consolas"/>
        <family val="3"/>
      </rPr>
      <t xml:space="preserve"> q</t>
    </r>
    <r>
      <rPr>
        <sz val="12"/>
        <color rgb="FF7DA123"/>
        <rFont val="Consolas"/>
        <family val="3"/>
      </rPr>
      <t>'[ '</t>
    </r>
    <r>
      <rPr>
        <sz val="12"/>
        <color rgb="FF010101"/>
        <rFont val="Consolas"/>
        <family val="3"/>
      </rPr>
      <t>s sal is $]</t>
    </r>
    <r>
      <rPr>
        <sz val="12"/>
        <color rgb="FF7DA123"/>
        <rFont val="Consolas"/>
        <family val="3"/>
      </rPr>
      <t>' || sal "Name and Sal"</t>
    </r>
  </si>
  <si>
    <r>
      <t>SELECT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*</t>
    </r>
  </si>
  <si>
    <r>
      <t>ORDER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BY</t>
    </r>
    <r>
      <rPr>
        <sz val="12"/>
        <color rgb="FF010101"/>
        <rFont val="Consolas"/>
        <family val="3"/>
      </rPr>
      <t xml:space="preserve"> sal</t>
    </r>
  </si>
  <si>
    <r>
      <t>ORDER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BY</t>
    </r>
    <r>
      <rPr>
        <sz val="12"/>
        <color rgb="FF010101"/>
        <rFont val="Consolas"/>
        <family val="3"/>
      </rPr>
      <t xml:space="preserve"> sal DESC</t>
    </r>
  </si>
  <si>
    <r>
      <t>ORDER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BY</t>
    </r>
    <r>
      <rPr>
        <sz val="12"/>
        <color rgb="FF010101"/>
        <rFont val="Consolas"/>
        <family val="3"/>
      </rPr>
      <t xml:space="preserve"> deptno ASC, sal DESC</t>
    </r>
  </si>
  <si>
    <r>
      <t>SELECT</t>
    </r>
    <r>
      <rPr>
        <sz val="12"/>
        <color rgb="FF010101"/>
        <rFont val="Consolas"/>
        <family val="3"/>
      </rPr>
      <t xml:space="preserve"> DISTINCT job</t>
    </r>
  </si>
  <si>
    <r>
      <t>SELECT</t>
    </r>
    <r>
      <rPr>
        <sz val="12"/>
        <color rgb="FF010101"/>
        <rFont val="Consolas"/>
        <family val="3"/>
      </rPr>
      <t xml:space="preserve"> empno AS EMPLOYEE_NO,</t>
    </r>
  </si>
  <si>
    <r>
      <t>ORDER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BY</t>
    </r>
    <r>
      <rPr>
        <sz val="12"/>
        <color rgb="FF010101"/>
        <rFont val="Consolas"/>
        <family val="3"/>
      </rPr>
      <t xml:space="preserve"> deptno DESC, ename ASC</t>
    </r>
  </si>
  <si>
    <r>
      <t>WHERE</t>
    </r>
    <r>
      <rPr>
        <sz val="12"/>
        <color rgb="FF010101"/>
        <rFont val="Consolas"/>
        <family val="3"/>
      </rPr>
      <t xml:space="preserve">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</t>
    </r>
  </si>
  <si>
    <r>
      <t>WHERE</t>
    </r>
    <r>
      <rPr>
        <sz val="12"/>
        <color rgb="FF010101"/>
        <rFont val="Consolas"/>
        <family val="3"/>
      </rPr>
      <t xml:space="preserve"> empno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7782</t>
    </r>
  </si>
  <si>
    <t>--문자열은 ''으로 감싸서 조회</t>
  </si>
  <si>
    <t>--데이터는 대소문자를 구분한다.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</si>
  <si>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'SMITH'</t>
    </r>
  </si>
  <si>
    <t>--날짜는 ''으로 감싸서 조회</t>
  </si>
  <si>
    <t xml:space="preserve">       hiredate</t>
  </si>
  <si>
    <r>
      <t>WHERE</t>
    </r>
    <r>
      <rPr>
        <sz val="12"/>
        <color rgb="FF010101"/>
        <rFont val="Consolas"/>
        <family val="3"/>
      </rPr>
      <t xml:space="preserve"> hiredate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'80/12/17'</t>
    </r>
  </si>
  <si>
    <t>여러 개 조건식을 사용하는 AND, OR연산자</t>
    <phoneticPr fontId="2" type="noConversion"/>
  </si>
  <si>
    <t>AND 연산자로 여러 개의 조건식 사용하기</t>
    <phoneticPr fontId="2" type="noConversion"/>
  </si>
  <si>
    <r>
      <t xml:space="preserve">AND job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'SALESMAN'</t>
    </r>
  </si>
  <si>
    <t>1분 복습 5-3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</si>
  <si>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empno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7499</t>
    </r>
  </si>
  <si>
    <r>
      <t xml:space="preserve">AND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</t>
    </r>
  </si>
  <si>
    <r>
      <t xml:space="preserve">OR job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'CLERK'</t>
    </r>
  </si>
  <si>
    <t>OR연산자로 여러 개의 출력 조건 사용하기</t>
    <phoneticPr fontId="2" type="noConversion"/>
  </si>
  <si>
    <t>1분 복습 5-4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</si>
  <si>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20</t>
    </r>
  </si>
  <si>
    <r>
      <t xml:space="preserve">OR job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'SALESMAN'</t>
    </r>
  </si>
  <si>
    <t>연산자 종류 활용 방법</t>
    <phoneticPr fontId="2" type="noConversion"/>
  </si>
  <si>
    <t>산술연산자</t>
    <phoneticPr fontId="2" type="noConversion"/>
  </si>
  <si>
    <t>+, -, *, /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</si>
  <si>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*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12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36000</t>
    </r>
  </si>
  <si>
    <t>비교연산자</t>
    <phoneticPr fontId="2" type="noConversion"/>
  </si>
  <si>
    <t>급여가 3000 이상인 사원을 조회하세요.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</si>
  <si>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&gt;=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3000</t>
    </r>
  </si>
  <si>
    <t xml:space="preserve">1분 복습 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</si>
  <si>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&gt;=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2500</t>
    </r>
  </si>
  <si>
    <r>
      <t xml:space="preserve">AND job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'ANALYST'</t>
    </r>
  </si>
  <si>
    <t>문자를 대소 비교 연산자로 비교하기</t>
    <phoneticPr fontId="2" type="noConversion"/>
  </si>
  <si>
    <t>--ename &gt;= 'F' ename 열 값의 첫 문자와 대문자 F를 비교</t>
  </si>
  <si>
    <t>--했을 때 알파벳 순서상 F보다 뒤에 있는 문자열을 출력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</si>
  <si>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&gt;=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'F'</t>
    </r>
  </si>
  <si>
    <t>--, !=, &lt;&gt;, ^=</t>
  </si>
  <si>
    <t>--WHERE sal &lt;&gt; 3000</t>
  </si>
  <si>
    <t>--WHERE sal != 3000</t>
  </si>
  <si>
    <r>
      <t>WHERE</t>
    </r>
    <r>
      <rPr>
        <sz val="12"/>
        <color rgb="FF010101"/>
        <rFont val="Consolas"/>
        <family val="3"/>
      </rPr>
      <t xml:space="preserve"> sal ^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3000</t>
    </r>
  </si>
  <si>
    <t>논리 부정 연산자(NOT)</t>
    <phoneticPr fontId="2" type="noConversion"/>
  </si>
  <si>
    <t>-- not</t>
  </si>
  <si>
    <t>-- NOT 연산자는 IN, BETWEEN, IS NULL과 함께 복합적으로 사용된다.</t>
  </si>
  <si>
    <t>-- 같지 않다</t>
  </si>
  <si>
    <r>
      <t>WHERE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3000</t>
    </r>
  </si>
  <si>
    <t>IN연산자</t>
    <phoneticPr fontId="2" type="noConversion"/>
  </si>
  <si>
    <t>여러 조건을 간편하게 검색하기</t>
    <phoneticPr fontId="2" type="noConversion"/>
  </si>
  <si>
    <t>--OR연산자를 사용하여 여러 개 조건을 만족하는 데이터 출력</t>
  </si>
  <si>
    <t>--SELECT empno,</t>
  </si>
  <si>
    <t>--       ename,</t>
  </si>
  <si>
    <t>--WHERE job = 'MAMAGER'</t>
  </si>
  <si>
    <t>--   OR job = 'SALESMAN'</t>
  </si>
  <si>
    <t>--   OR job = 'CLERK'</t>
  </si>
  <si>
    <r>
      <t>SELECT</t>
    </r>
    <r>
      <rPr>
        <sz val="12"/>
        <color rgb="FF010101"/>
        <rFont val="Consolas"/>
        <family val="3"/>
      </rPr>
      <t xml:space="preserve"> empno,</t>
    </r>
  </si>
  <si>
    <r>
      <t>WHERE</t>
    </r>
    <r>
      <rPr>
        <sz val="12"/>
        <color rgb="FF010101"/>
        <rFont val="Consolas"/>
        <family val="3"/>
      </rPr>
      <t xml:space="preserve"> job IN (</t>
    </r>
    <r>
      <rPr>
        <sz val="12"/>
        <color rgb="FF7DA123"/>
        <rFont val="Consolas"/>
        <family val="3"/>
      </rPr>
      <t>'MANAGER'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'SALESMAN'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'CLERK'</t>
    </r>
    <r>
      <rPr>
        <sz val="12"/>
        <color rgb="FF010101"/>
        <rFont val="Consolas"/>
        <family val="3"/>
      </rPr>
      <t>)</t>
    </r>
  </si>
  <si>
    <t>WHERE 컬럼 IN (데이터1, 데이터2,…)</t>
    <phoneticPr fontId="2" type="noConversion"/>
  </si>
  <si>
    <t>--IN과 논리 부정 연산자</t>
  </si>
  <si>
    <t>--WHERE job != 'MANAGER'</t>
  </si>
  <si>
    <t>--AND   job != 'SALESMAN'</t>
  </si>
  <si>
    <t>--AND   job != 'CLERK'</t>
  </si>
  <si>
    <t xml:space="preserve">       deptno,</t>
  </si>
  <si>
    <t xml:space="preserve">       job</t>
  </si>
  <si>
    <r>
      <t>WHERE</t>
    </r>
    <r>
      <rPr>
        <sz val="12"/>
        <color rgb="FF010101"/>
        <rFont val="Consolas"/>
        <family val="3"/>
      </rPr>
      <t xml:space="preserve"> job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IN (</t>
    </r>
    <r>
      <rPr>
        <sz val="12"/>
        <color rgb="FF7DA123"/>
        <rFont val="Consolas"/>
        <family val="3"/>
      </rPr>
      <t>'MANAGER'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'SALESMAN'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'CLERK'</t>
    </r>
    <r>
      <rPr>
        <sz val="12"/>
        <color rgb="FF010101"/>
        <rFont val="Consolas"/>
        <family val="3"/>
      </rPr>
      <t>)</t>
    </r>
  </si>
  <si>
    <t>BETWEEN a and b</t>
    <phoneticPr fontId="2" type="noConversion"/>
  </si>
  <si>
    <t>급여가 2000 ~ 3000 이하 사원정보를 출력하세요</t>
    <phoneticPr fontId="2" type="noConversion"/>
  </si>
  <si>
    <t>--SELECT *</t>
  </si>
  <si>
    <t>--WHERE sal &gt;= 2000</t>
  </si>
  <si>
    <t>--AND sal &lt;= 3000</t>
  </si>
  <si>
    <t>-- BETWEEN 2000 AND 3000</t>
  </si>
  <si>
    <t>-- 비교연산자로 변경가능</t>
  </si>
  <si>
    <t>--급여가 2000~3000 사이가 아닌 사원들</t>
  </si>
  <si>
    <r>
      <t>WHERE</t>
    </r>
    <r>
      <rPr>
        <sz val="12"/>
        <color rgb="FF010101"/>
        <rFont val="Consolas"/>
        <family val="3"/>
      </rPr>
      <t xml:space="preserve"> sal BETWEEN </t>
    </r>
    <r>
      <rPr>
        <sz val="12"/>
        <color rgb="FF004FC8"/>
        <rFont val="Consolas"/>
        <family val="3"/>
      </rPr>
      <t>2000</t>
    </r>
    <r>
      <rPr>
        <sz val="12"/>
        <color rgb="FF010101"/>
        <rFont val="Consolas"/>
        <family val="3"/>
      </rPr>
      <t xml:space="preserve"> AND </t>
    </r>
    <r>
      <rPr>
        <sz val="12"/>
        <color rgb="FF004FC8"/>
        <rFont val="Consolas"/>
        <family val="3"/>
      </rPr>
      <t>3000</t>
    </r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</si>
  <si>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BETWEEN </t>
    </r>
    <r>
      <rPr>
        <sz val="12"/>
        <color rgb="FF004FC8"/>
        <rFont val="Consolas"/>
        <family val="3"/>
      </rPr>
      <t>2000</t>
    </r>
    <r>
      <rPr>
        <sz val="12"/>
        <color rgb="FF010101"/>
        <rFont val="Consolas"/>
        <family val="3"/>
      </rPr>
      <t xml:space="preserve"> AND </t>
    </r>
    <r>
      <rPr>
        <sz val="12"/>
        <color rgb="FF004FC8"/>
        <rFont val="Consolas"/>
        <family val="3"/>
      </rPr>
      <t>3000</t>
    </r>
  </si>
  <si>
    <t>LIKE 연산자</t>
    <phoneticPr fontId="2" type="noConversion"/>
  </si>
  <si>
    <t>게시판 제목 또는 내용 검색 기능처럼 일부 문자열이 포함된 데이터 조회</t>
    <phoneticPr fontId="2" type="noConversion"/>
  </si>
  <si>
    <t>종류</t>
    <phoneticPr fontId="2" type="noConversion"/>
  </si>
  <si>
    <t>_</t>
    <phoneticPr fontId="2" type="noConversion"/>
  </si>
  <si>
    <t>%</t>
    <phoneticPr fontId="2" type="noConversion"/>
  </si>
  <si>
    <t>어떤 값이든 상관없이 한 개의 문자 데이터 의미</t>
    <phoneticPr fontId="2" type="noConversion"/>
  </si>
  <si>
    <t>길이와 상관 없이(문자 없는 경우도 포함) 모든 문자 데이터를 의미</t>
    <phoneticPr fontId="2" type="noConversion"/>
  </si>
  <si>
    <t>--ename S로 시작하는</t>
  </si>
  <si>
    <t>--       job,</t>
  </si>
  <si>
    <t>--WHERE ename LIKE 'S%'</t>
  </si>
  <si>
    <t>--ename s를 포함하고있는</t>
  </si>
  <si>
    <t>--조회속도가 첫번째 SQL비해</t>
  </si>
  <si>
    <t xml:space="preserve">       job,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</si>
  <si>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'%S%'</t>
    </r>
  </si>
  <si>
    <t>--사원 이름의 두 번째 글자가 L인 사원 출력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</si>
  <si>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'_L%'</t>
    </r>
  </si>
  <si>
    <t xml:space="preserve">--NOT LIKE </t>
  </si>
  <si>
    <t>--나온 결과는 집합이라고 생각해야 함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</si>
  <si>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'%AM%'</t>
    </r>
  </si>
  <si>
    <t>값이 무엇인지 모를 경우 IS NULL, IS NOT NULL</t>
    <phoneticPr fontId="2" type="noConversion"/>
  </si>
  <si>
    <t>----NULL+4000 -&gt; NULL</t>
  </si>
  <si>
    <t>----NULL &gt; 100 -&gt; NULL</t>
  </si>
  <si>
    <t>----무한대 + NULL -&gt; NULL</t>
  </si>
  <si>
    <t>--       sal,</t>
  </si>
  <si>
    <t>--       sal * 12+NVL(comm,0) annual_sal_comm,</t>
  </si>
  <si>
    <t>--       comm</t>
  </si>
  <si>
    <t>--WHERE comm IS NULL</t>
  </si>
  <si>
    <t>--comm이 null이 아닌 데이터</t>
  </si>
  <si>
    <t xml:space="preserve">       sal,</t>
  </si>
  <si>
    <t xml:space="preserve">       comm</t>
  </si>
  <si>
    <t>WHERE comm IS NOT NULL</t>
  </si>
  <si>
    <t>사용자에게 조건을 입력 받아서 조건 값에 맞는 값을 출력하기</t>
    <phoneticPr fontId="2" type="noConversion"/>
  </si>
  <si>
    <t>--사용자에게 조건을 입력 받아서 조건 값에 맞는 값을 출력하기</t>
  </si>
  <si>
    <t xml:space="preserve">       sal</t>
  </si>
  <si>
    <r>
      <t>WHERE</t>
    </r>
    <r>
      <rPr>
        <sz val="12"/>
        <color rgb="FF010101"/>
        <rFont val="Consolas"/>
        <family val="3"/>
      </rPr>
      <t xml:space="preserve"> empno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99CC"/>
        <rFont val="Consolas"/>
        <family val="3"/>
      </rPr>
      <t>&amp;</t>
    </r>
    <r>
      <rPr>
        <sz val="12"/>
        <color rgb="FF010101"/>
        <rFont val="Consolas"/>
        <family val="3"/>
      </rPr>
      <t>empno</t>
    </r>
  </si>
  <si>
    <t>집합 연산</t>
    <phoneticPr fontId="2" type="noConversion"/>
  </si>
  <si>
    <t>연산자 종류</t>
    <phoneticPr fontId="2" type="noConversion"/>
  </si>
  <si>
    <t>내용</t>
    <phoneticPr fontId="2" type="noConversion"/>
  </si>
  <si>
    <t>UNION</t>
  </si>
  <si>
    <t>UNION</t>
    <phoneticPr fontId="2" type="noConversion"/>
  </si>
  <si>
    <t>UNION ALL</t>
  </si>
  <si>
    <t>UNION ALL</t>
    <phoneticPr fontId="2" type="noConversion"/>
  </si>
  <si>
    <t>INTERSECT</t>
  </si>
  <si>
    <t>INTERSECT</t>
    <phoneticPr fontId="2" type="noConversion"/>
  </si>
  <si>
    <r>
      <t xml:space="preserve">두 집합의 </t>
    </r>
    <r>
      <rPr>
        <sz val="11"/>
        <color rgb="FFFF0000"/>
        <rFont val="맑은 고딕"/>
        <family val="3"/>
        <charset val="129"/>
        <scheme val="minor"/>
      </rPr>
      <t>교집합</t>
    </r>
    <r>
      <rPr>
        <sz val="11"/>
        <color theme="1"/>
        <rFont val="맑은 고딕"/>
        <family val="2"/>
        <charset val="129"/>
        <scheme val="minor"/>
      </rPr>
      <t xml:space="preserve"> 결과를 출력 및 </t>
    </r>
    <r>
      <rPr>
        <sz val="11"/>
        <color rgb="FFFF0000"/>
        <rFont val="맑은 고딕"/>
        <family val="3"/>
        <charset val="129"/>
        <scheme val="minor"/>
      </rPr>
      <t>정렬</t>
    </r>
    <phoneticPr fontId="2" type="noConversion"/>
  </si>
  <si>
    <r>
      <t xml:space="preserve">두 집합의 결과를 합쳐서 출력, </t>
    </r>
    <r>
      <rPr>
        <sz val="11"/>
        <color rgb="FFFF0000"/>
        <rFont val="맑은 고딕"/>
        <family val="3"/>
        <charset val="129"/>
        <scheme val="minor"/>
      </rPr>
      <t>중복 값을 제거하고 정렬</t>
    </r>
    <phoneticPr fontId="2" type="noConversion"/>
  </si>
  <si>
    <t>MINUS</t>
  </si>
  <si>
    <t>MINUS</t>
    <phoneticPr fontId="2" type="noConversion"/>
  </si>
  <si>
    <r>
      <t xml:space="preserve">두 집합의 결과를 합쳐서 출력, </t>
    </r>
    <r>
      <rPr>
        <sz val="9"/>
        <color rgb="FFFF0000"/>
        <rFont val="맑은 고딕"/>
        <family val="3"/>
        <charset val="129"/>
        <scheme val="minor"/>
      </rPr>
      <t>중복값을 제거하지 않는다. 정렬 없음</t>
    </r>
    <phoneticPr fontId="2" type="noConversion"/>
  </si>
  <si>
    <r>
      <t xml:space="preserve">두 집합의 차집합 결과를 </t>
    </r>
    <r>
      <rPr>
        <sz val="11"/>
        <color rgb="FFFF0000"/>
        <rFont val="맑은 고딕"/>
        <family val="3"/>
        <charset val="129"/>
        <scheme val="minor"/>
      </rPr>
      <t xml:space="preserve">출력 및 정렬함. </t>
    </r>
    <r>
      <rPr>
        <sz val="11"/>
        <color theme="1"/>
        <rFont val="맑은 고딕"/>
        <family val="2"/>
        <charset val="129"/>
        <scheme val="minor"/>
      </rPr>
      <t>쿼리의 순서 종료</t>
    </r>
    <phoneticPr fontId="2" type="noConversion"/>
  </si>
  <si>
    <t>집합 연산자를 사용할 경우 중요 사항</t>
    <phoneticPr fontId="2" type="noConversion"/>
  </si>
  <si>
    <r>
      <t xml:space="preserve">2. 두 집합의 SELECT절에 오는 </t>
    </r>
    <r>
      <rPr>
        <sz val="11"/>
        <color theme="4" tint="-0.249977111117893"/>
        <rFont val="맑은 고딕"/>
        <family val="3"/>
        <charset val="129"/>
        <scheme val="minor"/>
      </rPr>
      <t>컬럼의 데이터 형이 동일</t>
    </r>
    <r>
      <rPr>
        <sz val="11"/>
        <color theme="1"/>
        <rFont val="맑은 고딕"/>
        <family val="2"/>
        <charset val="129"/>
        <scheme val="minor"/>
      </rPr>
      <t>해야 한다.</t>
    </r>
    <phoneticPr fontId="2" type="noConversion"/>
  </si>
  <si>
    <r>
      <t>1. 두 집합의 SELECT절에 오는</t>
    </r>
    <r>
      <rPr>
        <sz val="11"/>
        <color theme="4" tint="-0.249977111117893"/>
        <rFont val="맑은 고딕"/>
        <family val="3"/>
        <charset val="129"/>
        <scheme val="minor"/>
      </rPr>
      <t xml:space="preserve"> 컬럼의 개수</t>
    </r>
    <r>
      <rPr>
        <sz val="11"/>
        <color theme="1"/>
        <rFont val="맑은 고딕"/>
        <family val="2"/>
        <charset val="129"/>
        <scheme val="minor"/>
      </rPr>
      <t>가 동일해야 한다.</t>
    </r>
    <phoneticPr fontId="2" type="noConversion"/>
  </si>
  <si>
    <t>3. 두 집합의 컬럼명은 달라도 상관 없다.</t>
    <phoneticPr fontId="2" type="noConversion"/>
  </si>
  <si>
    <t>student</t>
    <phoneticPr fontId="2" type="noConversion"/>
  </si>
  <si>
    <t>studno</t>
    <phoneticPr fontId="2" type="noConversion"/>
  </si>
  <si>
    <t>학번</t>
    <phoneticPr fontId="2" type="noConversion"/>
  </si>
  <si>
    <t>name</t>
    <phoneticPr fontId="2" type="noConversion"/>
  </si>
  <si>
    <t>VARCHAR2(30)</t>
    <phoneticPr fontId="2" type="noConversion"/>
  </si>
  <si>
    <t>id</t>
    <phoneticPr fontId="2" type="noConversion"/>
  </si>
  <si>
    <t>아이디</t>
    <phoneticPr fontId="2" type="noConversion"/>
  </si>
  <si>
    <t>학년</t>
    <phoneticPr fontId="2" type="noConversion"/>
  </si>
  <si>
    <t>jumin</t>
    <phoneticPr fontId="2" type="noConversion"/>
  </si>
  <si>
    <t>주민번호</t>
    <phoneticPr fontId="2" type="noConversion"/>
  </si>
  <si>
    <t>VARCHAR2(20)</t>
    <phoneticPr fontId="2" type="noConversion"/>
  </si>
  <si>
    <t>CHAR(13)</t>
    <phoneticPr fontId="2" type="noConversion"/>
  </si>
  <si>
    <t>birthday</t>
    <phoneticPr fontId="2" type="noConversion"/>
  </si>
  <si>
    <t>생일</t>
    <phoneticPr fontId="2" type="noConversion"/>
  </si>
  <si>
    <t>tel</t>
    <phoneticPr fontId="2" type="noConversion"/>
  </si>
  <si>
    <t>전화번호</t>
    <phoneticPr fontId="2" type="noConversion"/>
  </si>
  <si>
    <t>VARCHAR2(15)</t>
    <phoneticPr fontId="2" type="noConversion"/>
  </si>
  <si>
    <t>height</t>
    <phoneticPr fontId="2" type="noConversion"/>
  </si>
  <si>
    <t>키</t>
    <phoneticPr fontId="2" type="noConversion"/>
  </si>
  <si>
    <t>weight</t>
    <phoneticPr fontId="2" type="noConversion"/>
  </si>
  <si>
    <t>deptno1</t>
    <phoneticPr fontId="2" type="noConversion"/>
  </si>
  <si>
    <t>몸무게</t>
    <phoneticPr fontId="2" type="noConversion"/>
  </si>
  <si>
    <t>1전공</t>
    <phoneticPr fontId="2" type="noConversion"/>
  </si>
  <si>
    <t>NUMBER(3)</t>
    <phoneticPr fontId="2" type="noConversion"/>
  </si>
  <si>
    <t>profno</t>
    <phoneticPr fontId="2" type="noConversion"/>
  </si>
  <si>
    <t>지도교수_사번</t>
    <phoneticPr fontId="2" type="noConversion"/>
  </si>
  <si>
    <t xml:space="preserve">--UNION    두 집합의 결과를 합쳐서 출력, 중복 값을 제거하고 정렬                                                                                              </t>
  </si>
  <si>
    <t>--SELECT studno, name, deptno1</t>
  </si>
  <si>
    <t>--FROM student</t>
  </si>
  <si>
    <t>--WHERE deptno1 = 101</t>
  </si>
  <si>
    <t>--desc professor;</t>
  </si>
  <si>
    <t>--SELECT profno,name,deptno</t>
  </si>
  <si>
    <t>--FROM professor</t>
  </si>
  <si>
    <t>--WHERE deptno = 101</t>
  </si>
  <si>
    <r>
      <t>SELECT</t>
    </r>
    <r>
      <rPr>
        <sz val="12"/>
        <color rgb="FF010101"/>
        <rFont val="Consolas"/>
        <family val="3"/>
      </rPr>
      <t xml:space="preserve"> studno, name, deptno1,</t>
    </r>
    <r>
      <rPr>
        <sz val="12"/>
        <color rgb="FF004FC8"/>
        <rFont val="Consolas"/>
        <family val="3"/>
      </rPr>
      <t>1</t>
    </r>
  </si>
  <si>
    <r>
      <t>FROM</t>
    </r>
    <r>
      <rPr>
        <sz val="12"/>
        <color rgb="FF010101"/>
        <rFont val="Consolas"/>
        <family val="3"/>
      </rPr>
      <t xml:space="preserve"> student</t>
    </r>
  </si>
  <si>
    <r>
      <t>WHERE</t>
    </r>
    <r>
      <rPr>
        <sz val="12"/>
        <color rgb="FF010101"/>
        <rFont val="Consolas"/>
        <family val="3"/>
      </rPr>
      <t xml:space="preserve"> deptno1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101</t>
    </r>
  </si>
  <si>
    <r>
      <t>SELECT</t>
    </r>
    <r>
      <rPr>
        <sz val="12"/>
        <color rgb="FF010101"/>
        <rFont val="Consolas"/>
        <family val="3"/>
      </rPr>
      <t xml:space="preserve"> profno,name,deptno, </t>
    </r>
    <r>
      <rPr>
        <sz val="12"/>
        <color rgb="FF004FC8"/>
        <rFont val="Consolas"/>
        <family val="3"/>
      </rPr>
      <t>2</t>
    </r>
  </si>
  <si>
    <r>
      <t>FROM</t>
    </r>
    <r>
      <rPr>
        <sz val="12"/>
        <color rgb="FF010101"/>
        <rFont val="Consolas"/>
        <family val="3"/>
      </rPr>
      <t xml:space="preserve"> professor</t>
    </r>
  </si>
  <si>
    <r>
      <t>WHERE</t>
    </r>
    <r>
      <rPr>
        <sz val="12"/>
        <color rgb="FF010101"/>
        <rFont val="Consolas"/>
        <family val="3"/>
      </rPr>
      <t xml:space="preserve">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101</t>
    </r>
  </si>
  <si>
    <t>UNION ALL이 정렬이 없기 때문에 더 빠름</t>
    <phoneticPr fontId="2" type="noConversion"/>
  </si>
  <si>
    <t>--UNION ALL             두 집합의 결과를 합쳐서 출력, 중복값을 제거하지 않는다. 정렬 없음</t>
  </si>
  <si>
    <t>----UNION          두 집합의 결과를 합쳐서 출력, 중복 값을 제거하고 정렬</t>
  </si>
  <si>
    <r>
      <t>SELECT</t>
    </r>
    <r>
      <rPr>
        <sz val="12"/>
        <color rgb="FF010101"/>
        <rFont val="Consolas"/>
        <family val="3"/>
      </rPr>
      <t xml:space="preserve"> studno, name</t>
    </r>
  </si>
  <si>
    <r>
      <t>WHERE</t>
    </r>
    <r>
      <rPr>
        <sz val="12"/>
        <color rgb="FF010101"/>
        <rFont val="Consolas"/>
        <family val="3"/>
      </rPr>
      <t xml:space="preserve"> deptno2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201</t>
    </r>
  </si>
  <si>
    <t>-- 9411 James Seo 중복</t>
  </si>
  <si>
    <r>
      <t>SELECT</t>
    </r>
    <r>
      <rPr>
        <sz val="12"/>
        <color rgb="FF010101"/>
        <rFont val="Consolas"/>
        <family val="3"/>
      </rPr>
      <t xml:space="preserve"> studno,name</t>
    </r>
  </si>
  <si>
    <r>
      <t>MINUS</t>
    </r>
    <r>
      <rPr>
        <sz val="11"/>
        <rFont val="맑은 고딕"/>
        <family val="2"/>
        <charset val="129"/>
      </rPr>
      <t>연산자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사용한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차집합</t>
    </r>
    <phoneticPr fontId="2" type="noConversion"/>
  </si>
  <si>
    <t xml:space="preserve">       t1.ename,</t>
  </si>
  <si>
    <t xml:space="preserve">       t1.job,</t>
  </si>
  <si>
    <t xml:space="preserve">       t1.mgr,</t>
  </si>
  <si>
    <t xml:space="preserve">       t1.hiredate,</t>
  </si>
  <si>
    <t xml:space="preserve">       t1.sal,</t>
  </si>
  <si>
    <t xml:space="preserve">       t1.comm,</t>
  </si>
  <si>
    <t xml:space="preserve">       t1.deptno</t>
  </si>
  <si>
    <r>
      <t>SELECT</t>
    </r>
    <r>
      <rPr>
        <sz val="12"/>
        <color rgb="FF010101"/>
        <rFont val="Consolas"/>
        <family val="3"/>
      </rPr>
      <t xml:space="preserve"> t1.empno,</t>
    </r>
  </si>
  <si>
    <r>
      <t>FROM</t>
    </r>
    <r>
      <rPr>
        <sz val="12"/>
        <color rgb="FF010101"/>
        <rFont val="Consolas"/>
        <family val="3"/>
      </rPr>
      <t xml:space="preserve"> emp t1</t>
    </r>
  </si>
  <si>
    <r>
      <t>WHERE</t>
    </r>
    <r>
      <rPr>
        <sz val="12"/>
        <color rgb="FF010101"/>
        <rFont val="Consolas"/>
        <family val="3"/>
      </rPr>
      <t xml:space="preserve"> t1.ename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'%S'</t>
    </r>
  </si>
  <si>
    <t>--P125 Q1</t>
    <phoneticPr fontId="2" type="noConversion"/>
  </si>
  <si>
    <t>--P125 Q2</t>
    <phoneticPr fontId="2" type="noConversion"/>
  </si>
  <si>
    <t>--집합연산자를 사용하지 않은 방식</t>
  </si>
  <si>
    <t>--WHERE deptno IN (20,30)</t>
  </si>
  <si>
    <t>--AND sal &gt; 2000</t>
  </si>
  <si>
    <t>--집합 연산자를 사용한 방식</t>
  </si>
  <si>
    <r>
      <t xml:space="preserve">AND sal </t>
    </r>
    <r>
      <rPr>
        <sz val="12"/>
        <color rgb="FF0099CC"/>
        <rFont val="Consolas"/>
        <family val="3"/>
      </rPr>
      <t>&gt;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2000</t>
    </r>
  </si>
  <si>
    <t>--P125 Q3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</si>
  <si>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sal </t>
    </r>
    <r>
      <rPr>
        <sz val="12"/>
        <color rgb="FF0099CC"/>
        <rFont val="Consolas"/>
        <family val="3"/>
      </rPr>
      <t>&lt;</t>
    </r>
    <r>
      <rPr>
        <sz val="12"/>
        <color rgb="FF004FC8"/>
        <rFont val="Consolas"/>
        <family val="3"/>
      </rPr>
      <t>2000</t>
    </r>
  </si>
  <si>
    <r>
      <t xml:space="preserve">OR sal </t>
    </r>
    <r>
      <rPr>
        <sz val="12"/>
        <color rgb="FF0099CC"/>
        <rFont val="Consolas"/>
        <family val="3"/>
      </rPr>
      <t>&gt;</t>
    </r>
    <r>
      <rPr>
        <sz val="12"/>
        <color rgb="FF004FC8"/>
        <rFont val="Consolas"/>
        <family val="3"/>
      </rPr>
      <t>3000</t>
    </r>
  </si>
  <si>
    <t xml:space="preserve">       empno,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</si>
  <si>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'%E%'</t>
    </r>
  </si>
  <si>
    <r>
      <t xml:space="preserve">AND sal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BETWEEN </t>
    </r>
    <r>
      <rPr>
        <sz val="12"/>
        <color rgb="FF004FC8"/>
        <rFont val="Consolas"/>
        <family val="3"/>
      </rPr>
      <t>1000</t>
    </r>
    <r>
      <rPr>
        <sz val="12"/>
        <color rgb="FF010101"/>
        <rFont val="Consolas"/>
        <family val="3"/>
      </rPr>
      <t xml:space="preserve"> AND </t>
    </r>
    <r>
      <rPr>
        <sz val="12"/>
        <color rgb="FF004FC8"/>
        <rFont val="Consolas"/>
        <family val="3"/>
      </rPr>
      <t>2000</t>
    </r>
  </si>
  <si>
    <t>--P125 Q5</t>
    <phoneticPr fontId="2" type="noConversion"/>
  </si>
  <si>
    <r>
      <t>WHERE</t>
    </r>
    <r>
      <rPr>
        <sz val="12"/>
        <color rgb="FF010101"/>
        <rFont val="Consolas"/>
        <family val="3"/>
      </rPr>
      <t xml:space="preserve"> comm IS </t>
    </r>
    <r>
      <rPr>
        <sz val="12"/>
        <color rgb="FFFF3399"/>
        <rFont val="Consolas"/>
        <family val="3"/>
      </rPr>
      <t>NULL</t>
    </r>
  </si>
  <si>
    <r>
      <t xml:space="preserve">AND MGR IS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NULL</t>
    </r>
  </si>
  <si>
    <r>
      <t>AND job IN (</t>
    </r>
    <r>
      <rPr>
        <sz val="12"/>
        <color rgb="FF7DA123"/>
        <rFont val="Consolas"/>
        <family val="3"/>
      </rPr>
      <t>'MANAGER'</t>
    </r>
    <r>
      <rPr>
        <sz val="12"/>
        <color rgb="FF010101"/>
        <rFont val="Consolas"/>
        <family val="3"/>
      </rPr>
      <t>,</t>
    </r>
    <r>
      <rPr>
        <sz val="12"/>
        <color rgb="FF7DA123"/>
        <rFont val="Consolas"/>
        <family val="3"/>
      </rPr>
      <t>'CLERK'</t>
    </r>
    <r>
      <rPr>
        <sz val="12"/>
        <color rgb="FF010101"/>
        <rFont val="Consolas"/>
        <family val="3"/>
      </rPr>
      <t>)</t>
    </r>
  </si>
  <si>
    <r>
      <t xml:space="preserve">AND ename </t>
    </r>
    <r>
      <rPr>
        <sz val="12"/>
        <color rgb="FFFF3399"/>
        <rFont val="Consolas"/>
        <family val="3"/>
      </rPr>
      <t>NOT</t>
    </r>
    <r>
      <rPr>
        <sz val="12"/>
        <color rgb="FF010101"/>
        <rFont val="Consolas"/>
        <family val="3"/>
      </rPr>
      <t xml:space="preserve"> </t>
    </r>
    <r>
      <rPr>
        <sz val="12"/>
        <color rgb="FFFF3399"/>
        <rFont val="Consolas"/>
        <family val="3"/>
      </rPr>
      <t>LIKE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'_L%'</t>
    </r>
  </si>
  <si>
    <t>--P125 Q6</t>
    <phoneticPr fontId="2" type="noConversion"/>
  </si>
  <si>
    <t>SQL_SELECT</t>
    <phoneticPr fontId="2" type="noConversion"/>
  </si>
  <si>
    <t>SQL조회</t>
    <phoneticPr fontId="2" type="noConversion"/>
  </si>
  <si>
    <t>FUNCTION</t>
    <phoneticPr fontId="2" type="noConversion"/>
  </si>
  <si>
    <t>데이터 처리와 가공을 위한 오라클 함수</t>
    <phoneticPr fontId="2" type="noConversion"/>
  </si>
  <si>
    <t>단일행 함수</t>
    <phoneticPr fontId="2" type="noConversion"/>
  </si>
  <si>
    <t>다중행 함수</t>
    <phoneticPr fontId="2" type="noConversion"/>
  </si>
  <si>
    <t>단일행 함수(Single Log Function)</t>
    <phoneticPr fontId="2" type="noConversion"/>
  </si>
  <si>
    <t>열1</t>
    <phoneticPr fontId="2" type="noConversion"/>
  </si>
  <si>
    <t>열2</t>
    <phoneticPr fontId="2" type="noConversion"/>
  </si>
  <si>
    <t>열3</t>
  </si>
  <si>
    <t>열4</t>
  </si>
  <si>
    <t>열5</t>
  </si>
  <si>
    <t>행1</t>
    <phoneticPr fontId="2" type="noConversion"/>
  </si>
  <si>
    <t>행2</t>
    <phoneticPr fontId="2" type="noConversion"/>
  </si>
  <si>
    <t>행3</t>
    <phoneticPr fontId="2" type="noConversion"/>
  </si>
  <si>
    <t>-&gt;</t>
    <phoneticPr fontId="2" type="noConversion"/>
  </si>
  <si>
    <t>'-&gt;</t>
  </si>
  <si>
    <t>입력된 한 행당 결과가 하나씩 나온다.</t>
    <phoneticPr fontId="2" type="noConversion"/>
  </si>
  <si>
    <t>다중행 함수(Multiple-Row Function)</t>
    <phoneticPr fontId="2" type="noConversion"/>
  </si>
  <si>
    <t>여러 행이 입력되어 하나의 행으로 결과가 반환된다.</t>
    <phoneticPr fontId="2" type="noConversion"/>
  </si>
  <si>
    <t>문자 함수</t>
    <phoneticPr fontId="2" type="noConversion"/>
  </si>
  <si>
    <t>--LOWER : 대문자를 소문자로</t>
  </si>
  <si>
    <t xml:space="preserve">--INITCAP : 첫 글자를 대문자로 </t>
  </si>
  <si>
    <t>--       LOWER(ename) AS lower_name,</t>
  </si>
  <si>
    <t>--       UPPER(ename) AS upper_name,</t>
  </si>
  <si>
    <t>--       INITCAP(ename) AS initcap_name</t>
  </si>
  <si>
    <t>--UPPER함수로 문자열 비교하기(사원이름이 SCOTT인 데이터 찾기)</t>
  </si>
  <si>
    <t>--1분복습, p132</t>
  </si>
  <si>
    <t xml:space="preserve">       UPPER(ename) AS upper_name</t>
  </si>
  <si>
    <r>
      <t>Where</t>
    </r>
    <r>
      <rPr>
        <sz val="12"/>
        <color rgb="FF010101"/>
        <rFont val="Consolas"/>
        <family val="3"/>
      </rPr>
      <t xml:space="preserve"> ename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UPPER(</t>
    </r>
    <r>
      <rPr>
        <sz val="12"/>
        <color rgb="FF7DA123"/>
        <rFont val="Consolas"/>
        <family val="3"/>
      </rPr>
      <t>'scott'</t>
    </r>
    <r>
      <rPr>
        <sz val="12"/>
        <color rgb="FF010101"/>
        <rFont val="Consolas"/>
        <family val="3"/>
      </rPr>
      <t>)</t>
    </r>
  </si>
  <si>
    <t>LENGTH/LENGTHB</t>
    <phoneticPr fontId="2" type="noConversion"/>
  </si>
  <si>
    <t>문자열의 길이를 구할때 사용</t>
    <phoneticPr fontId="2" type="noConversion"/>
  </si>
  <si>
    <r>
      <t xml:space="preserve">--UPPER : </t>
    </r>
    <r>
      <rPr>
        <sz val="12"/>
        <color rgb="FF999999"/>
        <rFont val="맑은 고딕"/>
        <family val="3"/>
        <charset val="129"/>
      </rPr>
      <t>소문자를</t>
    </r>
    <r>
      <rPr>
        <sz val="12"/>
        <color rgb="FF999999"/>
        <rFont val="Consolas"/>
        <family val="3"/>
      </rPr>
      <t xml:space="preserve"> </t>
    </r>
    <r>
      <rPr>
        <sz val="12"/>
        <color rgb="FF999999"/>
        <rFont val="맑은 고딕"/>
        <family val="3"/>
        <charset val="129"/>
      </rPr>
      <t>대문자로</t>
    </r>
    <phoneticPr fontId="2" type="noConversion"/>
  </si>
  <si>
    <t xml:space="preserve">       LENGTH(ename) ename_len</t>
  </si>
  <si>
    <t>--WHERE LENGTH(ename) 인덱스가 있어도 사용할 수 없음!</t>
  </si>
  <si>
    <r>
      <t>WHERE</t>
    </r>
    <r>
      <rPr>
        <sz val="12"/>
        <color rgb="FF010101"/>
        <rFont val="Consolas"/>
        <family val="3"/>
      </rPr>
      <t xml:space="preserve"> LENGTH(ename) </t>
    </r>
    <r>
      <rPr>
        <sz val="12"/>
        <color rgb="FF0099CC"/>
        <rFont val="Consolas"/>
        <family val="3"/>
      </rPr>
      <t>&gt;=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5</t>
    </r>
  </si>
  <si>
    <t>--DESC dual;</t>
  </si>
  <si>
    <t xml:space="preserve">--이름    널? 유형          </t>
  </si>
  <si>
    <t xml:space="preserve">------- -- ----------- </t>
  </si>
  <si>
    <t>--DUMMY    VARCHAR2(1)</t>
  </si>
  <si>
    <t>--SELECT dummy</t>
  </si>
  <si>
    <t>--FROM dual</t>
  </si>
  <si>
    <t>--DU</t>
  </si>
  <si>
    <t>----</t>
  </si>
  <si>
    <t>--X</t>
  </si>
  <si>
    <t>--한글 한 글자가 3BYTE</t>
  </si>
  <si>
    <r>
      <t>SELECT</t>
    </r>
    <r>
      <rPr>
        <sz val="12"/>
        <color rgb="FF010101"/>
        <rFont val="Consolas"/>
        <family val="3"/>
      </rPr>
      <t xml:space="preserve"> LENGTH(</t>
    </r>
    <r>
      <rPr>
        <sz val="12"/>
        <color rgb="FF7DA123"/>
        <rFont val="Consolas"/>
        <family val="3"/>
      </rPr>
      <t>'한글'</t>
    </r>
    <r>
      <rPr>
        <sz val="12"/>
        <color rgb="FF010101"/>
        <rFont val="Consolas"/>
        <family val="3"/>
      </rPr>
      <t>),</t>
    </r>
  </si>
  <si>
    <r>
      <t xml:space="preserve">       LENGTHB(</t>
    </r>
    <r>
      <rPr>
        <sz val="12"/>
        <color rgb="FF7DA123"/>
        <rFont val="Consolas"/>
        <family val="3"/>
      </rPr>
      <t>'한글'</t>
    </r>
    <r>
      <rPr>
        <sz val="12"/>
        <color rgb="FF010101"/>
        <rFont val="Consolas"/>
        <family val="3"/>
      </rPr>
      <t>)</t>
    </r>
  </si>
  <si>
    <r>
      <t>FROM</t>
    </r>
    <r>
      <rPr>
        <sz val="12"/>
        <color rgb="FF010101"/>
        <rFont val="Consolas"/>
        <family val="3"/>
      </rPr>
      <t xml:space="preserve"> dual</t>
    </r>
  </si>
  <si>
    <t>SUBSTR() 문자열을 추출하는 함수</t>
    <phoneticPr fontId="2" type="noConversion"/>
  </si>
  <si>
    <t>주민등록번호 중 생년월일 앞자리만 필요하거나, 전화번호 마지막 네자리 숫자만 추출</t>
    <phoneticPr fontId="2" type="noConversion"/>
  </si>
  <si>
    <t>SUBSTR('문자열' 또는 컬럼,시작위치,추출길이)</t>
    <phoneticPr fontId="2" type="noConversion"/>
  </si>
  <si>
    <t>SUBSTR('문자열' 또는 컬럼,시작위치)</t>
    <phoneticPr fontId="2" type="noConversion"/>
  </si>
  <si>
    <t>문자열의 시작위치부터 추출길이만큼 추출</t>
    <phoneticPr fontId="2" type="noConversion"/>
  </si>
  <si>
    <t>문자열의 시작위치부터 끝까지 추출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</si>
  <si>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job,</t>
    </r>
  </si>
  <si>
    <r>
      <t xml:space="preserve">       SUBSTR(job,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),</t>
    </r>
  </si>
  <si>
    <r>
      <t xml:space="preserve">       SUBSTR(job,</t>
    </r>
    <r>
      <rPr>
        <sz val="12"/>
        <color rgb="FF004FC8"/>
        <rFont val="Consolas"/>
        <family val="3"/>
      </rPr>
      <t>3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),</t>
    </r>
  </si>
  <si>
    <r>
      <t xml:space="preserve">       SUBSTR(job,</t>
    </r>
    <r>
      <rPr>
        <sz val="12"/>
        <color rgb="FF004FC8"/>
        <rFont val="Consolas"/>
        <family val="3"/>
      </rPr>
      <t>5</t>
    </r>
    <r>
      <rPr>
        <sz val="12"/>
        <color rgb="FF010101"/>
        <rFont val="Consolas"/>
        <family val="3"/>
      </rPr>
      <t>)</t>
    </r>
  </si>
  <si>
    <t>--CLERK</t>
  </si>
  <si>
    <t>--12345</t>
    <phoneticPr fontId="2" type="noConversion"/>
  </si>
  <si>
    <t>1분 복습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</si>
  <si>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SUBSTR(ename,</t>
    </r>
    <r>
      <rPr>
        <sz val="12"/>
        <color rgb="FF004FC8"/>
        <rFont val="Consolas"/>
        <family val="3"/>
      </rPr>
      <t>3</t>
    </r>
    <r>
      <rPr>
        <sz val="12"/>
        <color rgb="FF010101"/>
        <rFont val="Consolas"/>
        <family val="3"/>
      </rPr>
      <t>)</t>
    </r>
  </si>
  <si>
    <t>SUBSTR함수와 다른 함수 함께 사용하기</t>
    <phoneticPr fontId="2" type="noConversion"/>
  </si>
  <si>
    <t>마이너스를 붙이면 오른쪽 '-&gt; 왼쪽으로 검색을 한 후 왼쪽 '-&gt; 오른쪽으로 글자수를 세어 추출</t>
    <phoneticPr fontId="2" type="noConversion"/>
  </si>
  <si>
    <t>C</t>
    <phoneticPr fontId="2" type="noConversion"/>
  </si>
  <si>
    <t>L</t>
    <phoneticPr fontId="2" type="noConversion"/>
  </si>
  <si>
    <t>E</t>
    <phoneticPr fontId="2" type="noConversion"/>
  </si>
  <si>
    <t>R</t>
    <phoneticPr fontId="2" type="noConversion"/>
  </si>
  <si>
    <t>K</t>
    <phoneticPr fontId="2" type="noConversion"/>
  </si>
  <si>
    <t xml:space="preserve">       LENGTH(job),</t>
  </si>
  <si>
    <r>
      <t xml:space="preserve">       </t>
    </r>
    <r>
      <rPr>
        <sz val="12"/>
        <color rgb="FF999999"/>
        <rFont val="Consolas"/>
        <family val="3"/>
      </rPr>
      <t>--SUBSTR(job,-LENGTH(job)),</t>
    </r>
  </si>
  <si>
    <r>
      <t xml:space="preserve">       </t>
    </r>
    <r>
      <rPr>
        <sz val="12"/>
        <color rgb="FF999999"/>
        <rFont val="Consolas"/>
        <family val="3"/>
      </rPr>
      <t>--SUBSTR(job,-LENGTH(job),2)</t>
    </r>
  </si>
  <si>
    <r>
      <t xml:space="preserve">       SUBSTR(job,</t>
    </r>
    <r>
      <rPr>
        <sz val="12"/>
        <color rgb="FF0099CC"/>
        <rFont val="Consolas"/>
        <family val="3"/>
      </rPr>
      <t>-</t>
    </r>
    <r>
      <rPr>
        <sz val="12"/>
        <color rgb="FF004FC8"/>
        <rFont val="Consolas"/>
        <family val="3"/>
      </rPr>
      <t>3</t>
    </r>
    <r>
      <rPr>
        <sz val="12"/>
        <color rgb="FF010101"/>
        <rFont val="Consolas"/>
        <family val="3"/>
      </rPr>
      <t>)</t>
    </r>
  </si>
  <si>
    <t>student 테이블에서 jumin칼럼을 사용해서 1전공이 101번인 학생들의 이름과 태어난 월일,</t>
    <phoneticPr fontId="2" type="noConversion"/>
  </si>
  <si>
    <t>생일 하루 전 날짜를 출력하세요</t>
    <phoneticPr fontId="2" type="noConversion"/>
  </si>
  <si>
    <t xml:space="preserve">--student 테이블에서 jumin칼럼을 사용해서 1전공이 101번인 학생들의 이름과 태어난 월일,                                                                                       </t>
  </si>
  <si>
    <t xml:space="preserve">--생일 하루 전 날짜를 출력하세요                                                                                     </t>
  </si>
  <si>
    <r>
      <t>SELECT</t>
    </r>
    <r>
      <rPr>
        <sz val="12"/>
        <color rgb="FF010101"/>
        <rFont val="Consolas"/>
        <family val="3"/>
      </rPr>
      <t xml:space="preserve"> name,</t>
    </r>
  </si>
  <si>
    <r>
      <t xml:space="preserve">       SUBSTR(jumin,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6</t>
    </r>
    <r>
      <rPr>
        <sz val="12"/>
        <color rgb="FF010101"/>
        <rFont val="Consolas"/>
        <family val="3"/>
      </rPr>
      <t xml:space="preserve">) </t>
    </r>
    <r>
      <rPr>
        <sz val="12"/>
        <color rgb="FF7DA123"/>
        <rFont val="Consolas"/>
        <family val="3"/>
      </rPr>
      <t>"BITTHDAY"</t>
    </r>
    <r>
      <rPr>
        <sz val="12"/>
        <color rgb="FF010101"/>
        <rFont val="Consolas"/>
        <family val="3"/>
      </rPr>
      <t>,</t>
    </r>
  </si>
  <si>
    <r>
      <t xml:space="preserve">       SUBSTR(jumin,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6</t>
    </r>
    <r>
      <rPr>
        <sz val="12"/>
        <color rgb="FF010101"/>
        <rFont val="Consolas"/>
        <family val="3"/>
      </rPr>
      <t>)</t>
    </r>
    <r>
      <rPr>
        <sz val="12"/>
        <color rgb="FF0099CC"/>
        <rFont val="Consolas"/>
        <family val="3"/>
      </rPr>
      <t>-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"BIRTHDAY-1"</t>
    </r>
    <r>
      <rPr>
        <sz val="12"/>
        <color rgb="FF010101"/>
        <rFont val="Consolas"/>
        <family val="3"/>
      </rPr>
      <t xml:space="preserve"> </t>
    </r>
  </si>
  <si>
    <t>INSTR() 함수</t>
    <phoneticPr fontId="2" type="noConversion"/>
  </si>
  <si>
    <t>문자열 데이터 안에 특정 문자나 문자열이 어디에 포함되어 있는지를 알고자 할 때 사용</t>
    <phoneticPr fontId="2" type="noConversion"/>
  </si>
  <si>
    <t>INSTR('문자열' 또는 컬럼, 찾는 글자, 시작위치(기본 값은 1), 몇번째 인지(기본 값은 1));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</si>
  <si>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INSTR(</t>
    </r>
    <r>
      <rPr>
        <sz val="12"/>
        <color rgb="FF7DA123"/>
        <rFont val="Consolas"/>
        <family val="3"/>
      </rPr>
      <t>'HELLO, ORACLE'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'L'</t>
    </r>
    <r>
      <rPr>
        <sz val="12"/>
        <color rgb="FF010101"/>
        <rFont val="Consolas"/>
        <family val="3"/>
      </rPr>
      <t>),</t>
    </r>
  </si>
  <si>
    <r>
      <t xml:space="preserve">       INSTR(</t>
    </r>
    <r>
      <rPr>
        <sz val="12"/>
        <color rgb="FF7DA123"/>
        <rFont val="Consolas"/>
        <family val="3"/>
      </rPr>
      <t>'HELLO, ORACLE'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'L'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5</t>
    </r>
    <r>
      <rPr>
        <sz val="12"/>
        <color rgb="FF010101"/>
        <rFont val="Consolas"/>
        <family val="3"/>
      </rPr>
      <t>),</t>
    </r>
  </si>
  <si>
    <r>
      <t xml:space="preserve">       INSTR(</t>
    </r>
    <r>
      <rPr>
        <sz val="12"/>
        <color rgb="FF7DA123"/>
        <rFont val="Consolas"/>
        <family val="3"/>
      </rPr>
      <t>'HELLO, ORACLE'</t>
    </r>
    <r>
      <rPr>
        <sz val="12"/>
        <color rgb="FF010101"/>
        <rFont val="Consolas"/>
        <family val="3"/>
      </rPr>
      <t xml:space="preserve">, </t>
    </r>
    <r>
      <rPr>
        <sz val="12"/>
        <color rgb="FF7DA123"/>
        <rFont val="Consolas"/>
        <family val="3"/>
      </rPr>
      <t>'L'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)</t>
    </r>
  </si>
  <si>
    <t xml:space="preserve">--student테이블의 tel컬럼을 사용하여 1전공(deptno1)이 201번인 학생의 이름과 전화번호, ')'가                                                                                                                                                </t>
  </si>
  <si>
    <t>--나오는 위치를 출력하세요</t>
  </si>
  <si>
    <t xml:space="preserve">       tel,</t>
  </si>
  <si>
    <r>
      <t xml:space="preserve">       INSTR(tel,</t>
    </r>
    <r>
      <rPr>
        <sz val="12"/>
        <color rgb="FF7DA123"/>
        <rFont val="Consolas"/>
        <family val="3"/>
      </rPr>
      <t>')'</t>
    </r>
    <r>
      <rPr>
        <sz val="12"/>
        <color rgb="FF010101"/>
        <rFont val="Consolas"/>
        <family val="3"/>
      </rPr>
      <t>)</t>
    </r>
  </si>
  <si>
    <r>
      <t>WHERE</t>
    </r>
    <r>
      <rPr>
        <sz val="12"/>
        <color rgb="FF010101"/>
        <rFont val="Consolas"/>
        <family val="3"/>
      </rPr>
      <t xml:space="preserve"> deptno1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201</t>
    </r>
  </si>
  <si>
    <t xml:space="preserve">--student테이블의 tel컬럼을 사용하여 1전공(deptno1)이 201번인 학생의 이름과 지역번호                                                                                                                                              </t>
  </si>
  <si>
    <t xml:space="preserve">--를 출력하세요                                                                                                                                               </t>
  </si>
  <si>
    <r>
      <t xml:space="preserve">       SUBSTR(tel,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 xml:space="preserve">,INSTR(tel, </t>
    </r>
    <r>
      <rPr>
        <sz val="12"/>
        <color rgb="FF7DA123"/>
        <rFont val="Consolas"/>
        <family val="3"/>
      </rPr>
      <t>')'</t>
    </r>
    <r>
      <rPr>
        <sz val="12"/>
        <color rgb="FF010101"/>
        <rFont val="Consolas"/>
        <family val="3"/>
      </rPr>
      <t>)</t>
    </r>
    <r>
      <rPr>
        <sz val="12"/>
        <color rgb="FF0099CC"/>
        <rFont val="Consolas"/>
        <family val="3"/>
      </rPr>
      <t>-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) AS area_code</t>
    </r>
  </si>
  <si>
    <t>REPLACE()함수</t>
    <phoneticPr fontId="2" type="noConversion"/>
  </si>
  <si>
    <t>특정 문자열 데이터에 포함된 문자를 다른 문자로 대체할 경우 사용</t>
    <phoneticPr fontId="2" type="noConversion"/>
  </si>
  <si>
    <t>REPLACE('문자열' 또는 컬럼, '문자1', '문자2')</t>
    <phoneticPr fontId="2" type="noConversion"/>
  </si>
  <si>
    <t>문자1 : 찾을 문자</t>
    <phoneticPr fontId="2" type="noConversion"/>
  </si>
  <si>
    <t>문자2 : 대체 문자</t>
    <phoneticPr fontId="2" type="noConversion"/>
  </si>
  <si>
    <r>
      <t>SELECT</t>
    </r>
    <r>
      <rPr>
        <sz val="12"/>
        <color rgb="FF010101"/>
        <rFont val="Consolas"/>
        <family val="3"/>
      </rPr>
      <t xml:space="preserve"> </t>
    </r>
    <r>
      <rPr>
        <sz val="12"/>
        <color rgb="FF7DA123"/>
        <rFont val="Consolas"/>
        <family val="3"/>
      </rPr>
      <t>'010-1234-5678'</t>
    </r>
    <r>
      <rPr>
        <sz val="12"/>
        <color rgb="FF010101"/>
        <rFont val="Consolas"/>
        <family val="3"/>
      </rPr>
      <t xml:space="preserve"> as REPLACE_BEFORE,</t>
    </r>
  </si>
  <si>
    <r>
      <t xml:space="preserve">       REPLACE(</t>
    </r>
    <r>
      <rPr>
        <sz val="12"/>
        <color rgb="FF7DA123"/>
        <rFont val="Consolas"/>
        <family val="3"/>
      </rPr>
      <t>'010-1234-5678'</t>
    </r>
    <r>
      <rPr>
        <sz val="12"/>
        <color rgb="FF010101"/>
        <rFont val="Consolas"/>
        <family val="3"/>
      </rPr>
      <t>,</t>
    </r>
    <r>
      <rPr>
        <sz val="12"/>
        <color rgb="FF7DA123"/>
        <rFont val="Consolas"/>
        <family val="3"/>
      </rPr>
      <t>'-'</t>
    </r>
    <r>
      <rPr>
        <sz val="12"/>
        <color rgb="FF010101"/>
        <rFont val="Consolas"/>
        <family val="3"/>
      </rPr>
      <t>,</t>
    </r>
    <r>
      <rPr>
        <sz val="12"/>
        <color rgb="FF7DA123"/>
        <rFont val="Consolas"/>
        <family val="3"/>
      </rPr>
      <t>' '</t>
    </r>
    <r>
      <rPr>
        <sz val="12"/>
        <color rgb="FF010101"/>
        <rFont val="Consolas"/>
        <family val="3"/>
      </rPr>
      <t>) AS REP,</t>
    </r>
  </si>
  <si>
    <r>
      <t xml:space="preserve">       REPLACE(</t>
    </r>
    <r>
      <rPr>
        <sz val="12"/>
        <color rgb="FF7DA123"/>
        <rFont val="Consolas"/>
        <family val="3"/>
      </rPr>
      <t>'010-1234-5678'</t>
    </r>
    <r>
      <rPr>
        <sz val="12"/>
        <color rgb="FF010101"/>
        <rFont val="Consolas"/>
        <family val="3"/>
      </rPr>
      <t>,</t>
    </r>
    <r>
      <rPr>
        <sz val="12"/>
        <color rgb="FF7DA123"/>
        <rFont val="Consolas"/>
        <family val="3"/>
      </rPr>
      <t>'-'</t>
    </r>
    <r>
      <rPr>
        <sz val="12"/>
        <color rgb="FF010101"/>
        <rFont val="Consolas"/>
        <family val="3"/>
      </rPr>
      <t xml:space="preserve">) AS REP </t>
    </r>
    <r>
      <rPr>
        <sz val="12"/>
        <color rgb="FF999999"/>
        <rFont val="Consolas"/>
        <family val="3"/>
      </rPr>
      <t>-- '-'를 완전히 지워버림</t>
    </r>
  </si>
  <si>
    <t>emp 테이블에서 이름 첫음 두글자를 *로 표시</t>
    <phoneticPr fontId="2" type="noConversion"/>
  </si>
  <si>
    <t>--emp테이블에서 이름 첫음 두 글자를 **로 표시</t>
  </si>
  <si>
    <r>
      <t xml:space="preserve">       REPLACE(ename,SUBSTR(ename,</t>
    </r>
    <r>
      <rPr>
        <sz val="12"/>
        <color rgb="FF004FC8"/>
        <rFont val="Consolas"/>
        <family val="3"/>
      </rPr>
      <t>1</t>
    </r>
    <r>
      <rPr>
        <sz val="12"/>
        <color rgb="FF010101"/>
        <rFont val="Consolas"/>
        <family val="3"/>
      </rPr>
      <t>,</t>
    </r>
    <r>
      <rPr>
        <sz val="12"/>
        <color rgb="FF004FC8"/>
        <rFont val="Consolas"/>
        <family val="3"/>
      </rPr>
      <t>2</t>
    </r>
    <r>
      <rPr>
        <sz val="12"/>
        <color rgb="FF010101"/>
        <rFont val="Consolas"/>
        <family val="3"/>
      </rPr>
      <t>),</t>
    </r>
    <r>
      <rPr>
        <sz val="12"/>
        <color rgb="FF7DA123"/>
        <rFont val="Consolas"/>
        <family val="3"/>
      </rPr>
      <t>'**'</t>
    </r>
    <r>
      <rPr>
        <sz val="12"/>
        <color rgb="FF010101"/>
        <rFont val="Consolas"/>
        <family val="3"/>
      </rPr>
      <t>) AS REP</t>
    </r>
  </si>
  <si>
    <r>
      <t>WHERE</t>
    </r>
    <r>
      <rPr>
        <sz val="12"/>
        <color rgb="FF010101"/>
        <rFont val="Consolas"/>
        <family val="3"/>
      </rPr>
      <t xml:space="preserve"> deptno </t>
    </r>
    <r>
      <rPr>
        <sz val="12"/>
        <color rgb="FF0099CC"/>
        <rFont val="Consolas"/>
        <family val="3"/>
      </rPr>
      <t>=</t>
    </r>
    <r>
      <rPr>
        <sz val="12"/>
        <color rgb="FF010101"/>
        <rFont val="Consolas"/>
        <family val="3"/>
      </rPr>
      <t xml:space="preserve"> </t>
    </r>
    <r>
      <rPr>
        <sz val="12"/>
        <color rgb="FF004FC8"/>
        <rFont val="Consolas"/>
        <family val="3"/>
      </rPr>
      <t>10</t>
    </r>
  </si>
  <si>
    <t>**REPLACE 퀴즈**</t>
    <phoneticPr fontId="2" type="noConversion"/>
  </si>
  <si>
    <t>Student 테이블에서 아래와 같이 1 전공이 101번인 학생들의 이름과</t>
    <phoneticPr fontId="2" type="noConversion"/>
  </si>
  <si>
    <t>주민등록번호를 출력하되 주민등록번호 뒤 7자리는 '-'과 '/'로 표시되게 출력하세요</t>
    <phoneticPr fontId="2" type="noConversion"/>
  </si>
  <si>
    <t xml:space="preserve">       jumin,</t>
  </si>
  <si>
    <r>
      <t xml:space="preserve">       REPLACE(jumin,SUBSTR(jumin,</t>
    </r>
    <r>
      <rPr>
        <sz val="12"/>
        <color rgb="FF004FC8"/>
        <rFont val="Consolas"/>
        <family val="3"/>
      </rPr>
      <t>7</t>
    </r>
    <r>
      <rPr>
        <sz val="12"/>
        <color rgb="FF010101"/>
        <rFont val="Consolas"/>
        <family val="3"/>
      </rPr>
      <t>),</t>
    </r>
    <r>
      <rPr>
        <sz val="12"/>
        <color rgb="FF7DA123"/>
        <rFont val="Consolas"/>
        <family val="3"/>
      </rPr>
      <t>'-/-/-/-'</t>
    </r>
    <r>
      <rPr>
        <sz val="12"/>
        <color rgb="FF010101"/>
        <rFont val="Consolas"/>
        <family val="3"/>
      </rPr>
      <t>) AS REPLACE</t>
    </r>
  </si>
  <si>
    <t>SINGLE_ROW_FUNCTION</t>
    <phoneticPr fontId="2" type="noConversion"/>
  </si>
  <si>
    <t>LPAD() 함수</t>
    <phoneticPr fontId="2" type="noConversion"/>
  </si>
  <si>
    <t>데이터와 자릿수를 지정한 후 데이터 길이가 지정한 자릿수보다 작을 경우</t>
    <phoneticPr fontId="2" type="noConversion"/>
  </si>
  <si>
    <t>나머지 공간을 특정문자로 채우는 함수.</t>
    <phoneticPr fontId="2" type="noConversion"/>
  </si>
  <si>
    <t>문법)</t>
    <phoneticPr fontId="2" type="noConversion"/>
  </si>
  <si>
    <t>LPAD('문자열' 또는 컬럼, 자릿수, 채울문자)</t>
    <phoneticPr fontId="2" type="noConversion"/>
  </si>
  <si>
    <t>**LPAD 퀴즈**</t>
    <phoneticPr fontId="2" type="noConversion"/>
  </si>
  <si>
    <t>emp 테이블을 사용하여 아래 화면과 같이 deptno가 10번인 사원들의 사원이름을</t>
    <phoneticPr fontId="2" type="noConversion"/>
  </si>
  <si>
    <t>총 9바이트로 출력하되 빈 자리에는 해당 자리의 숫자로 채우세요.</t>
    <phoneticPr fontId="2" type="noConversion"/>
  </si>
  <si>
    <t>RPAD() 함수</t>
    <phoneticPr fontId="2" type="noConversion"/>
  </si>
  <si>
    <t>RPAD('문자열' 또는 컬럼, 자릿수, 채울문자)</t>
    <phoneticPr fontId="2" type="noConversion"/>
  </si>
  <si>
    <t>**문제**</t>
    <phoneticPr fontId="2" type="noConversion"/>
  </si>
  <si>
    <t>emp 테이블에서 deptno가 10번인 사원들의 이름을 총 9자리로</t>
    <phoneticPr fontId="2" type="noConversion"/>
  </si>
  <si>
    <t>출력하되 오른쪽 빈자리에는 해당 자리 수에 해당되는 숫자가 출력되도록 하세요.</t>
    <phoneticPr fontId="2" type="noConversion"/>
  </si>
  <si>
    <t>LENGTH(ename),</t>
  </si>
  <si>
    <t>CONCAT() 함수</t>
    <phoneticPr fontId="2" type="noConversion"/>
  </si>
  <si>
    <t>두 개의 문자열 데이터를 하나의 데이터로 연결해 주는 역할(= ||)</t>
    <phoneticPr fontId="2" type="noConversion"/>
  </si>
  <si>
    <t>--SELECT CONCAT(empno,ename),</t>
  </si>
  <si>
    <t>--       CONCAT(empno, CONCAT(':',ename)) AS CON</t>
  </si>
  <si>
    <t>--WHERE ename = 'SCOTT'</t>
  </si>
  <si>
    <t>특정 문자를 지우는 TRIM, LTRIM, RTRIM</t>
    <phoneticPr fontId="2" type="noConversion"/>
  </si>
  <si>
    <t>문자열 데이터 내에서 특정 문자를 지우기 위해 사용한다.</t>
    <phoneticPr fontId="2" type="noConversion"/>
  </si>
  <si>
    <t>TRIM([삭제옵션][삭제할 문자 (선택)] FROM [원본 문자열 데이터 (필수)]);</t>
    <phoneticPr fontId="2" type="noConversion"/>
  </si>
  <si>
    <t>BOTH</t>
    <phoneticPr fontId="2" type="noConversion"/>
  </si>
  <si>
    <t>TRALING : 오른쪽 문자 삭제</t>
    <phoneticPr fontId="2" type="noConversion"/>
  </si>
  <si>
    <t>LEADING : 왼쪽 문자 삭제</t>
    <phoneticPr fontId="2" type="noConversion"/>
  </si>
  <si>
    <t xml:space="preserve">--TRIM           LEADING       TRAILING      BOTH        </t>
  </si>
  <si>
    <t>---------------- ------------- ------------- ------------</t>
  </si>
  <si>
    <t>--[_ _Oracle_ _] [ _Oracle_ _] [_ _Oracle_ ] [ _Oracle_ ]</t>
  </si>
  <si>
    <t>LTRIM()</t>
    <phoneticPr fontId="2" type="noConversion"/>
  </si>
  <si>
    <t>LTRIM([원본문자열 컬럼],[삭제할 문자 집합])</t>
    <phoneticPr fontId="2" type="noConversion"/>
  </si>
  <si>
    <t>RTRIM()</t>
    <phoneticPr fontId="2" type="noConversion"/>
  </si>
  <si>
    <t>RTRIM([원본 문자열 컬럼],[삭제할 문자 집합])</t>
    <phoneticPr fontId="2" type="noConversion"/>
  </si>
  <si>
    <t xml:space="preserve">--TRIM         LTRIM         LTRIM      LTRIM         LTRIM     </t>
  </si>
  <si>
    <t>-------------- ------------- ---------- ------------- ----------</t>
  </si>
  <si>
    <t>--[__Oracle__] [__Oracle__ ] [Oracle_&gt;] [ __Oracle__] [&lt;_Oracle]</t>
  </si>
  <si>
    <t>숫자함수</t>
    <phoneticPr fontId="2" type="noConversion"/>
  </si>
  <si>
    <t>함수</t>
    <phoneticPr fontId="2" type="noConversion"/>
  </si>
  <si>
    <t>의미</t>
    <phoneticPr fontId="2" type="noConversion"/>
  </si>
  <si>
    <t>사용예</t>
    <phoneticPr fontId="2" type="noConversion"/>
  </si>
  <si>
    <t>ROUND</t>
    <phoneticPr fontId="2" type="noConversion"/>
  </si>
  <si>
    <t>주어진 숫자를 반올림 한 후 출력</t>
    <phoneticPr fontId="2" type="noConversion"/>
  </si>
  <si>
    <t>ROUND(12.345,2) '-&gt; 12.35</t>
    <phoneticPr fontId="2" type="noConversion"/>
  </si>
  <si>
    <t>TRUNC</t>
    <phoneticPr fontId="2" type="noConversion"/>
  </si>
  <si>
    <t>주어진 숫자를 버림 한 후 출력</t>
    <phoneticPr fontId="2" type="noConversion"/>
  </si>
  <si>
    <t>TRUNC(12.345,2) '-&gt; 12.34</t>
    <phoneticPr fontId="2" type="noConversion"/>
  </si>
  <si>
    <t>MOD</t>
    <phoneticPr fontId="2" type="noConversion"/>
  </si>
  <si>
    <t>주어진 숫자를 나누기한 후 나머지 값 출력</t>
    <phoneticPr fontId="2" type="noConversion"/>
  </si>
  <si>
    <t>MOD(12,10) '-&gt; 2</t>
    <phoneticPr fontId="2" type="noConversion"/>
  </si>
  <si>
    <t>CEIL</t>
    <phoneticPr fontId="2" type="noConversion"/>
  </si>
  <si>
    <t>주어진 숫자와 가장 근접한 큰 정수를 출력</t>
    <phoneticPr fontId="2" type="noConversion"/>
  </si>
  <si>
    <t>FLOOR</t>
    <phoneticPr fontId="2" type="noConversion"/>
  </si>
  <si>
    <t>주어진 숫자와 가장 근접한 작은 정수를 출력</t>
    <phoneticPr fontId="2" type="noConversion"/>
  </si>
  <si>
    <t>CEIL(12.345) '-&gt; 13</t>
    <phoneticPr fontId="2" type="noConversion"/>
  </si>
  <si>
    <t>FLOOR(12.345) '-&gt; 12</t>
    <phoneticPr fontId="2" type="noConversion"/>
  </si>
  <si>
    <t>POWER</t>
    <phoneticPr fontId="2" type="noConversion"/>
  </si>
  <si>
    <t>주어진 숫자 1의 숫자 2승을 출력</t>
    <phoneticPr fontId="2" type="noConversion"/>
  </si>
  <si>
    <t>POWER(3,2) '-&gt; 9</t>
    <phoneticPr fontId="2" type="noConversion"/>
  </si>
  <si>
    <t>--   ROUND01    ROUND02    ROUND03    ROUND04    ROUND05</t>
  </si>
  <si>
    <t>------------ ---------- ---------- ---------- ----------</t>
  </si>
  <si>
    <t>--      1235     1234.6    1234.57       1230       1200</t>
  </si>
  <si>
    <t>TRUNC(숫자, 원하는 자릿수)</t>
    <phoneticPr fontId="2" type="noConversion"/>
  </si>
  <si>
    <t>ROUND(숫자, 출력을 원하는 자릿수)</t>
    <phoneticPr fontId="2" type="noConversion"/>
  </si>
  <si>
    <t>--   TRUNC01    TRUNC02    TRUNC03    TRUNC04    TRUNC05</t>
  </si>
  <si>
    <t>--      1234     1234.5    1234.56       1230       1200</t>
  </si>
  <si>
    <t>--         3          0          1</t>
  </si>
  <si>
    <t>--     MOD1      MOD2      MOD3</t>
    <phoneticPr fontId="2" type="noConversion"/>
  </si>
  <si>
    <t>--ROWNUM : 출력되는 순서대로 넘버링 처리</t>
  </si>
  <si>
    <t xml:space="preserve">    ROWNUM ENAME          CEIL01</t>
  </si>
  <si>
    <t>---------- ---------- ----------</t>
  </si>
  <si>
    <t>--FLOOR : 주어진 숫자와 가장 근접한 작은 정수를 출력함</t>
  </si>
  <si>
    <t>--POWER : 2의 3승</t>
  </si>
  <si>
    <t>--POWER(2,3) FLOOR(123.45)</t>
  </si>
  <si>
    <t>------------ -------------</t>
  </si>
  <si>
    <t>--         8           123</t>
  </si>
  <si>
    <t>날짜 데이터를 다루는 날짜 함수</t>
    <phoneticPr fontId="2" type="noConversion"/>
  </si>
  <si>
    <t>오라클은 날짜 데이터를 다루는 함수도 다양하게 제공한다.</t>
    <phoneticPr fontId="2" type="noConversion"/>
  </si>
  <si>
    <t>연산</t>
    <phoneticPr fontId="2" type="noConversion"/>
  </si>
  <si>
    <t>날짜 데이터 + 숫자</t>
    <phoneticPr fontId="2" type="noConversion"/>
  </si>
  <si>
    <t>날짜 데이터보다 숫자만큼 일수 이후의 날짜</t>
    <phoneticPr fontId="2" type="noConversion"/>
  </si>
  <si>
    <t>날짜 데이터보다 숫자만큼 일수 이전의 날짜</t>
    <phoneticPr fontId="2" type="noConversion"/>
  </si>
  <si>
    <t>날짜 데이터 - 숫자</t>
    <phoneticPr fontId="2" type="noConversion"/>
  </si>
  <si>
    <t>날짜 데이터-날짜데이터</t>
    <phoneticPr fontId="2" type="noConversion"/>
  </si>
  <si>
    <t>두 날짜 데이터 간의 일수 차이</t>
    <phoneticPr fontId="2" type="noConversion"/>
  </si>
  <si>
    <t>연산 불가, 지원하지 않음</t>
    <phoneticPr fontId="2" type="noConversion"/>
  </si>
  <si>
    <t>날짜 데이터+날짜데이터</t>
    <phoneticPr fontId="2" type="noConversion"/>
  </si>
  <si>
    <t>결과</t>
    <phoneticPr fontId="2" type="noConversion"/>
  </si>
  <si>
    <t>날짜</t>
    <phoneticPr fontId="2" type="noConversion"/>
  </si>
  <si>
    <t>숫자</t>
    <phoneticPr fontId="2" type="noConversion"/>
  </si>
  <si>
    <t>SYSDATE</t>
    <phoneticPr fontId="2" type="noConversion"/>
  </si>
  <si>
    <t>MONTHS_BETWEEN</t>
    <phoneticPr fontId="2" type="noConversion"/>
  </si>
  <si>
    <t>ADD_MONTHS</t>
    <phoneticPr fontId="2" type="noConversion"/>
  </si>
  <si>
    <t>시스템의 현재 날짜와 시간</t>
    <phoneticPr fontId="2" type="noConversion"/>
  </si>
  <si>
    <t>두 날짜 사이의 개월 수</t>
    <phoneticPr fontId="2" type="noConversion"/>
  </si>
  <si>
    <t>주어진 날짜에 개월을 더함</t>
    <phoneticPr fontId="2" type="noConversion"/>
  </si>
  <si>
    <t>NEXT_DAY</t>
    <phoneticPr fontId="2" type="noConversion"/>
  </si>
  <si>
    <t>주어진 날짜를 기준으로 돌아오는 날짜 출력</t>
    <phoneticPr fontId="2" type="noConversion"/>
  </si>
  <si>
    <t>주어진 날짜가 속한 달의 마지막 날짜 출력</t>
    <phoneticPr fontId="2" type="noConversion"/>
  </si>
  <si>
    <t>LAST_DAY</t>
    <phoneticPr fontId="2" type="noConversion"/>
  </si>
  <si>
    <t>주어진 날짜 반올림</t>
    <phoneticPr fontId="2" type="noConversion"/>
  </si>
  <si>
    <t>주어진 날짜 버림</t>
    <phoneticPr fontId="2" type="noConversion"/>
  </si>
  <si>
    <t>----------</t>
  </si>
  <si>
    <t>--날짜 FORMAT변경 하기(1회성)</t>
  </si>
  <si>
    <t>--ALTER SESSION SET NLS_DATE_FORMAT = 'RRRR-MM-DD:HH24:MI:SS';</t>
  </si>
  <si>
    <t xml:space="preserve">       SYSDATE     AS CURR_DATE,</t>
  </si>
  <si>
    <t>--------------------- ------------------- -------------------</t>
  </si>
  <si>
    <t>--2022-03-19:12:09:30 2022-03-18:12:09:30 2022-03-17:12:09:30</t>
  </si>
  <si>
    <t>--시스템 시간 : 절대로 오라클이 설치되어 있는 서버의 시간은 함부로 변경하면 안된다.</t>
  </si>
  <si>
    <t>--SELECT SYSDATE</t>
  </si>
  <si>
    <t xml:space="preserve">--SYSDATE </t>
  </si>
  <si>
    <t xml:space="preserve">--TOMORROW            CURR_DATE           YESTERDAY          </t>
  </si>
  <si>
    <t>--22/3/18</t>
    <phoneticPr fontId="2" type="noConversion"/>
  </si>
  <si>
    <t>--ADD MONTHS : 주어진 날짜에 개월을 더함</t>
  </si>
  <si>
    <t>--SELECT SYSDATE,</t>
  </si>
  <si>
    <t>--       ADD_MONTHS(SYSDATE,3) "ADD_MONTHS+3",</t>
  </si>
  <si>
    <t>--       ADD_MONTHS(SYSDATE,-2) "ADD_MONTHS-2"</t>
  </si>
  <si>
    <t>--emp테이블에서 입사 20주년이 되는 사원들의 데이터 출력</t>
  </si>
  <si>
    <t>--empno,ename,hiredate</t>
  </si>
  <si>
    <t xml:space="preserve">       hiredate,</t>
  </si>
  <si>
    <t xml:space="preserve">--     EMPNO ENAME      HIREDATE            WORK20YEAR         </t>
  </si>
  <si>
    <t>------------ ---------- ------------------- -------------------</t>
  </si>
  <si>
    <t>--      7369 SMITH      1980-12-17:00:00:00 2000-12-17:00:00:00</t>
  </si>
  <si>
    <t>--      7499 ALLEN      1981-02-20:00:00:00 2001-02-20:00:00:00</t>
  </si>
  <si>
    <t>--      7521 WARD       1981-02-22:00:00:00 2001-02-22:00:00:00</t>
  </si>
  <si>
    <t>--      7566 JONES      1981-04-02:00:00:00 2001-04-02:00:00:00</t>
  </si>
  <si>
    <t>--      7654 MARTIN     1981-09-28:00:00:00 2001-09-28:00:00:00</t>
  </si>
  <si>
    <t>--      7698 BLAKE      1981-05-01:00:00:00 2001-05-01:00:00:00</t>
  </si>
  <si>
    <t>--      7782 CLARK      1981-06-09:00:00:00 2001-06-09:00:00:00</t>
  </si>
  <si>
    <t>--      7788 SCOTT      1987-04-19:00:00:00 2007-04-19:00:00:00</t>
  </si>
  <si>
    <t>--      7839 KING       1981-11-17:00:00:00 2001-11-17:00:00:00</t>
  </si>
  <si>
    <t>--      7844 TURNER     1981-09-08:00:00:00 2001-09-08:00:00:00</t>
  </si>
  <si>
    <t>--      7876 ADAMS      1987-05-23:00:00:00 2007-05-23:00:00:00</t>
  </si>
  <si>
    <t>--      7900 JAMES      1981-12-03:00:00:00 2001-12-03:00:00:00</t>
  </si>
  <si>
    <t>--      7902 FORD       1981-12-03:00:00:00 2001-12-03:00:00:00</t>
  </si>
  <si>
    <t>--      7934 MILLER     1982-01-23:00:00:00 2002-01-23:00:00:00</t>
  </si>
  <si>
    <t>--입사 42년 미만인 사원 데이터 출력</t>
  </si>
  <si>
    <t xml:space="preserve">--    EMPNO ENAME      HIREDATE            SYSDATE             ADD_42YEAR         </t>
  </si>
  <si>
    <t>------------ ---------- ------------------- ------------------- -------------------</t>
  </si>
  <si>
    <t>--      7788 SCOTT      1987-04-19:00:00:00 2022-03-18:12:25:57 2027-06-19:00:00:00</t>
  </si>
  <si>
    <t>--      7876 ADAMS      1987-05-23:00:00:00 2022-03-18:12:25:57 2027-07-23:00:00:00</t>
  </si>
  <si>
    <t>--      7934 MILLER     1982-01-23:00:00:00 2022-03-18:12:25:57 2022-03-23:00:00:00</t>
  </si>
  <si>
    <t>MONTHS_BETWEEN(날짜데이터1, 날짜데이터2);</t>
    <phoneticPr fontId="2" type="noConversion"/>
  </si>
  <si>
    <t xml:space="preserve">       sysdate,</t>
  </si>
  <si>
    <t xml:space="preserve">       MONTHS_BETWEEN(hiredate,SYSDATE)        AS months01,</t>
  </si>
  <si>
    <t xml:space="preserve">       MONTHS_BETWEEN(SYSDATE,hiredate)        AS months02,</t>
  </si>
  <si>
    <t xml:space="preserve">       TRUNC(MONTHS_BETWEEN(SYSDATE,hiredate)) AS months03</t>
  </si>
  <si>
    <t>------------ ---------- ------------------- ------------------- ---------- ---------- ----------</t>
  </si>
  <si>
    <t>--      7369 SMITH      1980-12-17:00:00:00 2022-03-18:12:33:22 -495.049135 495.049135        495</t>
  </si>
  <si>
    <t>--      7499 ALLEN      1981-02-20:00:00:00 2022-03-18:12:33:22 -492.95236  492.95236        492</t>
  </si>
  <si>
    <t>--      7521 WARD       1981-02-22:00:00:00 2022-03-18:12:33:22 -492.887844 492.887844        492</t>
  </si>
  <si>
    <t>--      7566 JONES      1981-04-02:00:00:00 2022-03-18:12:33:22 -491.533006 491.533006        491</t>
  </si>
  <si>
    <t>--      7654 MARTIN     1981-09-28:00:00:00 2022-03-18:12:33:22 -485.694296 485.694296        485</t>
  </si>
  <si>
    <t>--      7698 BLAKE      1981-05-01:00:00:00 2022-03-18:12:33:22 -490.565264 490.565264        490</t>
  </si>
  <si>
    <t>--      7782 CLARK      1981-06-09:00:00:00 2022-03-18:12:33:22 -489.307199 489.307199        489</t>
  </si>
  <si>
    <t>--      7788 SCOTT      1987-04-19:00:00:00 2022-03-18:12:33:22 -418.984618 418.984618        418</t>
  </si>
  <si>
    <t>--      7839 KING       1981-11-17:00:00:00 2022-03-18:12:33:22 -484.049135 484.049135        484</t>
  </si>
  <si>
    <t>--      7844 TURNER     1981-09-08:00:00:00 2022-03-18:12:33:22 -486.339457 486.339457        486</t>
  </si>
  <si>
    <t>--      7876 ADAMS      1987-05-23:00:00:00 2022-03-18:12:33:22 -417.855586 417.855586        417</t>
  </si>
  <si>
    <t>--      7900 JAMES      1981-12-03:00:00:00 2022-03-18:12:33:22 -483.500747 483.500747        483</t>
  </si>
  <si>
    <t>--      7902 FORD       1981-12-03:00:00:00 2022-03-18:12:33:22 -483.500747 483.500747        483</t>
  </si>
  <si>
    <t>--      7934 MILLER     1982-01-23:00:00:00 2022-03-18:12:33:22 -481.855586 481.855586        481</t>
  </si>
  <si>
    <t>--emp hiredate와 sysdate간의 개월 수</t>
  </si>
  <si>
    <t>--     EMPNO ENAME      HIREDATE            SYSDATE               MONTHS01   MONTHS02   MONTHS03</t>
  </si>
  <si>
    <t>돌아오는 요일</t>
    <phoneticPr fontId="2" type="noConversion"/>
  </si>
  <si>
    <t>달의 마지막 날짜를 구함</t>
    <phoneticPr fontId="2" type="noConversion"/>
  </si>
  <si>
    <t>특정 날짜를 기준으로 돌아오는 요일의 날짜를 출력해주는 함수</t>
    <phoneticPr fontId="2" type="noConversion"/>
  </si>
  <si>
    <t>NEXT_DAY(날짜 데이터, 요일 문자)</t>
    <phoneticPr fontId="2" type="noConversion"/>
  </si>
  <si>
    <t>--WINDEOWS : NEXT_DAY(SYSDATE,'금요일')</t>
  </si>
  <si>
    <t>--UNIX : NEXT_DAY(SYSDATE,'MON')</t>
  </si>
  <si>
    <t xml:space="preserve">--SYSDATE             NEXT_DAY_금          3MONTH_LAST        </t>
  </si>
  <si>
    <t>--2022-03-18:12:41:03 2022-03-25:12:41:03 2022-03-31:12:41:03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</si>
  <si>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</si>
  <si>
    <r>
      <t xml:space="preserve">       LPAD(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'#'</t>
    </r>
    <r>
      <rPr>
        <sz val="11"/>
        <color rgb="FF010101"/>
        <rFont val="Consolas"/>
        <family val="3"/>
      </rPr>
      <t>) AS lpad_01,</t>
    </r>
  </si>
  <si>
    <r>
      <t xml:space="preserve">       LPAD(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     AS lpad_02</t>
    </r>
  </si>
  <si>
    <r>
      <t>FROM</t>
    </r>
    <r>
      <rPr>
        <sz val="11"/>
        <color rgb="FF010101"/>
        <rFont val="Consolas"/>
        <family val="3"/>
      </rPr>
      <t xml:space="preserve"> dual</t>
    </r>
  </si>
  <si>
    <r>
      <t>SELECT</t>
    </r>
    <r>
      <rPr>
        <sz val="11"/>
        <color rgb="FF010101"/>
        <rFont val="Consolas"/>
        <family val="3"/>
      </rPr>
      <t xml:space="preserve"> LPAD(ename,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'1234567890'</t>
    </r>
    <r>
      <rPr>
        <sz val="11"/>
        <color rgb="FF010101"/>
        <rFont val="Consolas"/>
        <family val="3"/>
      </rPr>
      <t>) AS LPAD01</t>
    </r>
  </si>
  <si>
    <r>
      <t>FROM</t>
    </r>
    <r>
      <rPr>
        <sz val="11"/>
        <color rgb="FF010101"/>
        <rFont val="Consolas"/>
        <family val="3"/>
      </rPr>
      <t xml:space="preserve"> emp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</si>
  <si>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</si>
  <si>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 xml:space="preserve">       RPAD(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'*'</t>
    </r>
    <r>
      <rPr>
        <sz val="11"/>
        <color rgb="FF010101"/>
        <rFont val="Consolas"/>
        <family val="3"/>
      </rPr>
      <t>),</t>
    </r>
  </si>
  <si>
    <r>
      <t xml:space="preserve">       RPAD(</t>
    </r>
    <r>
      <rPr>
        <sz val="11"/>
        <color rgb="FF7DA123"/>
        <rFont val="Consolas"/>
        <family val="3"/>
      </rPr>
      <t>'Oracle'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</t>
    </r>
  </si>
  <si>
    <r>
      <t>SELECT</t>
    </r>
    <r>
      <rPr>
        <sz val="11"/>
        <color rgb="FF010101"/>
        <rFont val="Consolas"/>
        <family val="3"/>
      </rPr>
      <t xml:space="preserve"> RPAD(ename,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,SUBSTR(</t>
    </r>
    <r>
      <rPr>
        <sz val="11"/>
        <color rgb="FF7DA123"/>
        <rFont val="Consolas"/>
        <family val="3"/>
      </rPr>
      <t>'1234567890'</t>
    </r>
    <r>
      <rPr>
        <sz val="11"/>
        <color rgb="FF010101"/>
        <rFont val="Consolas"/>
        <family val="3"/>
      </rPr>
      <t>,LENGTH(ename)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) AS RPAD01,</t>
    </r>
  </si>
  <si>
    <r>
      <t>SUBSTR(</t>
    </r>
    <r>
      <rPr>
        <sz val="11"/>
        <color rgb="FF7DA123"/>
        <rFont val="Consolas"/>
        <family val="3"/>
      </rPr>
      <t>'1234567890'</t>
    </r>
    <r>
      <rPr>
        <sz val="11"/>
        <color rgb="FF010101"/>
        <rFont val="Consolas"/>
        <family val="3"/>
      </rPr>
      <t>,LENGTH(ename)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RPAD01</t>
    </r>
  </si>
  <si>
    <r>
      <t>SELECT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ename,</t>
    </r>
  </si>
  <si>
    <r>
      <t xml:space="preserve">       empno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':'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ename AS con</t>
    </r>
  </si>
  <si>
    <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'SCOTT'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</si>
  <si>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</t>
    </r>
    <r>
      <rPr>
        <sz val="11"/>
        <color rgb="FF7DA123"/>
        <rFont val="Consolas"/>
        <family val="3"/>
      </rPr>
      <t>' **Oracle**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          AS 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</si>
  <si>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TRIM(LEADING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**Oracle**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LEADING,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</si>
  <si>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TRIM(TRAILING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**Oracle**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AS TRAILING,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</si>
  <si>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TRIM(BOTH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**Oracle**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AS BOTH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</si>
  <si>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</t>
    </r>
    <r>
      <rPr>
        <sz val="11"/>
        <color rgb="FF7DA123"/>
        <rFont val="Consolas"/>
        <family val="3"/>
      </rPr>
      <t>'_ _Oracle_ 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               AS 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</si>
  <si>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TRIM(LEADING  </t>
    </r>
    <r>
      <rPr>
        <sz val="11"/>
        <color rgb="FF7DA123"/>
        <rFont val="Consolas"/>
        <family val="3"/>
      </rPr>
      <t>'_'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'_ _Oracle_ 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LEADING,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</si>
  <si>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TRIM(TRAILING </t>
    </r>
    <r>
      <rPr>
        <sz val="11"/>
        <color rgb="FF7DA123"/>
        <rFont val="Consolas"/>
        <family val="3"/>
      </rPr>
      <t>'_'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'_ _Oracle_ 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TRAILING,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</si>
  <si>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TRIM(BOTH     </t>
    </r>
    <r>
      <rPr>
        <sz val="11"/>
        <color rgb="FF7DA123"/>
        <rFont val="Consolas"/>
        <family val="3"/>
      </rPr>
      <t>'_'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'_ _Oracle_ 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BOTH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</si>
  <si>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TRIM(</t>
    </r>
    <r>
      <rPr>
        <sz val="11"/>
        <color rgb="FF7DA123"/>
        <rFont val="Consolas"/>
        <family val="3"/>
      </rPr>
      <t>' __Oracle__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 AS 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</si>
  <si>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LTRIM(</t>
    </r>
    <r>
      <rPr>
        <sz val="11"/>
        <color rgb="FF7DA123"/>
        <rFont val="Consolas"/>
        <family val="3"/>
      </rPr>
      <t>' __Oracle__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AS LTRIM,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</si>
  <si>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LTRIM(</t>
    </r>
    <r>
      <rPr>
        <sz val="11"/>
        <color rgb="FF7DA123"/>
        <rFont val="Consolas"/>
        <family val="3"/>
      </rPr>
      <t>'&lt;_Oracle_&gt;'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'&lt;_'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LTRIM,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</si>
  <si>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RTRIM(</t>
    </r>
    <r>
      <rPr>
        <sz val="11"/>
        <color rgb="FF7DA123"/>
        <rFont val="Consolas"/>
        <family val="3"/>
      </rPr>
      <t>' __Oracle__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   AS LTRIM,</t>
    </r>
  </si>
  <si>
    <r>
      <t xml:space="preserve">       </t>
    </r>
    <r>
      <rPr>
        <sz val="11"/>
        <color rgb="FF7DA123"/>
        <rFont val="Consolas"/>
        <family val="3"/>
      </rPr>
      <t>'['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RTRIM(</t>
    </r>
    <r>
      <rPr>
        <sz val="11"/>
        <color rgb="FF7DA123"/>
        <rFont val="Consolas"/>
        <family val="3"/>
      </rPr>
      <t>'&lt;_Oracle_&gt;'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'_&gt;'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']'</t>
    </r>
    <r>
      <rPr>
        <sz val="11"/>
        <color rgb="FF010101"/>
        <rFont val="Consolas"/>
        <family val="3"/>
      </rPr>
      <t xml:space="preserve">  AS LTRIM</t>
    </r>
  </si>
  <si>
    <r>
      <t>SELECT</t>
    </r>
    <r>
      <rPr>
        <sz val="11"/>
        <color rgb="FF010101"/>
        <rFont val="Consolas"/>
        <family val="3"/>
      </rPr>
      <t xml:space="preserve">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)     AS ROUND01,</t>
    </r>
  </si>
  <si>
    <r>
      <t xml:space="preserve">      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  AS ROUND02,</t>
    </r>
  </si>
  <si>
    <r>
      <t xml:space="preserve">      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  AS ROUND03,</t>
    </r>
  </si>
  <si>
    <r>
      <t xml:space="preserve">      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 AS ROUND04,</t>
    </r>
  </si>
  <si>
    <r>
      <t xml:space="preserve">       ROUND(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 AS ROUND05</t>
    </r>
  </si>
  <si>
    <r>
      <t>SELECT</t>
    </r>
    <r>
      <rPr>
        <sz val="11"/>
        <color rgb="FF010101"/>
        <rFont val="Consolas"/>
        <family val="3"/>
      </rPr>
      <t xml:space="preserve">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)    AS TRUNC01,</t>
    </r>
  </si>
  <si>
    <r>
      <t xml:space="preserve">      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 AS TRUNC02,</t>
    </r>
  </si>
  <si>
    <r>
      <t xml:space="preserve">      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 AS TRUNC03,</t>
    </r>
  </si>
  <si>
    <r>
      <t xml:space="preserve">      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TRUNC04,</t>
    </r>
  </si>
  <si>
    <r>
      <t xml:space="preserve">       TRUNC(</t>
    </r>
    <r>
      <rPr>
        <sz val="11"/>
        <color rgb="FF004FC8"/>
        <rFont val="Consolas"/>
        <family val="3"/>
      </rPr>
      <t>1234.5678</t>
    </r>
    <r>
      <rPr>
        <sz val="11"/>
        <color rgb="FF010101"/>
        <rFont val="Consolas"/>
        <family val="3"/>
      </rPr>
      <t>,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AS TRUNC05</t>
    </r>
  </si>
  <si>
    <r>
      <t>SELECT</t>
    </r>
    <r>
      <rPr>
        <sz val="11"/>
        <color rgb="FF010101"/>
        <rFont val="Consolas"/>
        <family val="3"/>
      </rPr>
      <t xml:space="preserve"> MOD(</t>
    </r>
    <r>
      <rPr>
        <sz val="11"/>
        <color rgb="FF004FC8"/>
        <rFont val="Consolas"/>
        <family val="3"/>
      </rPr>
      <t>15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) MOD01,</t>
    </r>
  </si>
  <si>
    <r>
      <t xml:space="preserve">       MOD(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MOD02,</t>
    </r>
  </si>
  <si>
    <r>
      <t xml:space="preserve">       MOD(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MOD03</t>
    </r>
  </si>
  <si>
    <r>
      <t>SELECT</t>
    </r>
    <r>
      <rPr>
        <sz val="11"/>
        <color rgb="FF010101"/>
        <rFont val="Consolas"/>
        <family val="3"/>
      </rPr>
      <t xml:space="preserve"> ROWNUM,</t>
    </r>
  </si>
  <si>
    <r>
      <t xml:space="preserve">       CEIL(ROWNUM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 AS CEIL01</t>
    </r>
  </si>
  <si>
    <r>
      <t xml:space="preserve">        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SMITH               </t>
    </r>
    <r>
      <rPr>
        <sz val="11"/>
        <color rgb="FF004FC8"/>
        <rFont val="Consolas"/>
        <family val="3"/>
      </rPr>
      <t>1</t>
    </r>
  </si>
  <si>
    <r>
      <t xml:space="preserve">        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 ALLEN               </t>
    </r>
    <r>
      <rPr>
        <sz val="11"/>
        <color rgb="FF004FC8"/>
        <rFont val="Consolas"/>
        <family val="3"/>
      </rPr>
      <t>1</t>
    </r>
  </si>
  <si>
    <r>
      <t xml:space="preserve">        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 xml:space="preserve"> WARD                </t>
    </r>
    <r>
      <rPr>
        <sz val="11"/>
        <color rgb="FF004FC8"/>
        <rFont val="Consolas"/>
        <family val="3"/>
      </rPr>
      <t>1</t>
    </r>
  </si>
  <si>
    <r>
      <t xml:space="preserve">         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 JONES               </t>
    </r>
    <r>
      <rPr>
        <sz val="11"/>
        <color rgb="FF004FC8"/>
        <rFont val="Consolas"/>
        <family val="3"/>
      </rPr>
      <t>2</t>
    </r>
  </si>
  <si>
    <r>
      <t xml:space="preserve">         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 xml:space="preserve"> MARTIN              </t>
    </r>
    <r>
      <rPr>
        <sz val="11"/>
        <color rgb="FF004FC8"/>
        <rFont val="Consolas"/>
        <family val="3"/>
      </rPr>
      <t>2</t>
    </r>
  </si>
  <si>
    <r>
      <t xml:space="preserve">         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 xml:space="preserve"> BLAKE               </t>
    </r>
    <r>
      <rPr>
        <sz val="11"/>
        <color rgb="FF004FC8"/>
        <rFont val="Consolas"/>
        <family val="3"/>
      </rPr>
      <t>2</t>
    </r>
  </si>
  <si>
    <r>
      <t xml:space="preserve">         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 xml:space="preserve"> CLARK               </t>
    </r>
    <r>
      <rPr>
        <sz val="11"/>
        <color rgb="FF004FC8"/>
        <rFont val="Consolas"/>
        <family val="3"/>
      </rPr>
      <t>3</t>
    </r>
  </si>
  <si>
    <r>
      <t xml:space="preserve">         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 xml:space="preserve"> SCOTT               </t>
    </r>
    <r>
      <rPr>
        <sz val="11"/>
        <color rgb="FF004FC8"/>
        <rFont val="Consolas"/>
        <family val="3"/>
      </rPr>
      <t>3</t>
    </r>
  </si>
  <si>
    <r>
      <t xml:space="preserve">         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 xml:space="preserve"> KING                </t>
    </r>
    <r>
      <rPr>
        <sz val="11"/>
        <color rgb="FF004FC8"/>
        <rFont val="Consolas"/>
        <family val="3"/>
      </rPr>
      <t>3</t>
    </r>
  </si>
  <si>
    <r>
      <t xml:space="preserve">    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TURNER              </t>
    </r>
    <r>
      <rPr>
        <sz val="11"/>
        <color rgb="FF004FC8"/>
        <rFont val="Consolas"/>
        <family val="3"/>
      </rPr>
      <t>4</t>
    </r>
  </si>
  <si>
    <r>
      <t xml:space="preserve">        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 xml:space="preserve"> ADAMS               </t>
    </r>
    <r>
      <rPr>
        <sz val="11"/>
        <color rgb="FF004FC8"/>
        <rFont val="Consolas"/>
        <family val="3"/>
      </rPr>
      <t>4</t>
    </r>
  </si>
  <si>
    <r>
      <t xml:space="preserve">        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 xml:space="preserve"> JAMES               </t>
    </r>
    <r>
      <rPr>
        <sz val="11"/>
        <color rgb="FF004FC8"/>
        <rFont val="Consolas"/>
        <family val="3"/>
      </rPr>
      <t>4</t>
    </r>
  </si>
  <si>
    <r>
      <t xml:space="preserve">        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 xml:space="preserve"> FORD                </t>
    </r>
    <r>
      <rPr>
        <sz val="11"/>
        <color rgb="FF004FC8"/>
        <rFont val="Consolas"/>
        <family val="3"/>
      </rPr>
      <t>5</t>
    </r>
  </si>
  <si>
    <r>
      <t xml:space="preserve">        </t>
    </r>
    <r>
      <rPr>
        <sz val="11"/>
        <color rgb="FF004FC8"/>
        <rFont val="Consolas"/>
        <family val="3"/>
      </rPr>
      <t>14</t>
    </r>
    <r>
      <rPr>
        <sz val="11"/>
        <color rgb="FF010101"/>
        <rFont val="Consolas"/>
        <family val="3"/>
      </rPr>
      <t xml:space="preserve"> MILLER              </t>
    </r>
    <r>
      <rPr>
        <sz val="11"/>
        <color rgb="FF004FC8"/>
        <rFont val="Consolas"/>
        <family val="3"/>
      </rPr>
      <t>5</t>
    </r>
  </si>
  <si>
    <r>
      <t>SELECT</t>
    </r>
    <r>
      <rPr>
        <sz val="11"/>
        <color rgb="FF010101"/>
        <rFont val="Consolas"/>
        <family val="3"/>
      </rPr>
      <t xml:space="preserve"> POWER(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),</t>
    </r>
  </si>
  <si>
    <r>
      <t xml:space="preserve">       FLOOR(</t>
    </r>
    <r>
      <rPr>
        <sz val="11"/>
        <color rgb="FF004FC8"/>
        <rFont val="Consolas"/>
        <family val="3"/>
      </rPr>
      <t>123.45</t>
    </r>
    <r>
      <rPr>
        <sz val="11"/>
        <color rgb="FF010101"/>
        <rFont val="Consolas"/>
        <family val="3"/>
      </rPr>
      <t>)</t>
    </r>
  </si>
  <si>
    <r>
      <t>SELECT</t>
    </r>
    <r>
      <rPr>
        <sz val="11"/>
        <color rgb="FF010101"/>
        <rFont val="Consolas"/>
        <family val="3"/>
      </rPr>
      <t xml:space="preserve"> SYSDATE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AS tomorrow,</t>
    </r>
  </si>
  <si>
    <r>
      <t xml:space="preserve">       SYSDATE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AS yesterday</t>
    </r>
  </si>
  <si>
    <r>
      <t>SELECT</t>
    </r>
    <r>
      <rPr>
        <sz val="11"/>
        <color rgb="FF010101"/>
        <rFont val="Consolas"/>
        <family val="3"/>
      </rPr>
      <t xml:space="preserve"> empno,</t>
    </r>
  </si>
  <si>
    <r>
      <t xml:space="preserve">       ADD_MONTHS(hiredate,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4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7DA123"/>
        <rFont val="Consolas"/>
        <family val="3"/>
      </rPr>
      <t>"ADD_42YEAR"</t>
    </r>
  </si>
  <si>
    <r>
      <t>WHERE</t>
    </r>
    <r>
      <rPr>
        <sz val="11"/>
        <color rgb="FF010101"/>
        <rFont val="Consolas"/>
        <family val="3"/>
      </rPr>
      <t xml:space="preserve"> ADD_MONTHS(hiredate,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4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SYSDATE</t>
    </r>
  </si>
  <si>
    <r>
      <t>SELECT</t>
    </r>
    <r>
      <rPr>
        <sz val="11"/>
        <color rgb="FF010101"/>
        <rFont val="Consolas"/>
        <family val="3"/>
      </rPr>
      <t xml:space="preserve"> SYSDATE,</t>
    </r>
  </si>
  <si>
    <r>
      <t xml:space="preserve">       NEXT_DAY(SYSDATE,</t>
    </r>
    <r>
      <rPr>
        <sz val="11"/>
        <color rgb="FF7DA123"/>
        <rFont val="Consolas"/>
        <family val="3"/>
      </rPr>
      <t>'금요일'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"NEXT_DAY_금"</t>
    </r>
    <r>
      <rPr>
        <sz val="11"/>
        <color rgb="FF010101"/>
        <rFont val="Consolas"/>
        <family val="3"/>
      </rPr>
      <t>,</t>
    </r>
  </si>
  <si>
    <r>
      <t xml:space="preserve">       LAST_DAY(SYSDATE) AS </t>
    </r>
    <r>
      <rPr>
        <sz val="11"/>
        <color rgb="FF7DA123"/>
        <rFont val="Consolas"/>
        <family val="3"/>
      </rPr>
      <t>"3MONTH_LAST"</t>
    </r>
  </si>
  <si>
    <r>
      <t xml:space="preserve">       ADD_MONTHS(hiredate,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AS WORK20YEAR</t>
    </r>
    <phoneticPr fontId="2" type="noConversion"/>
  </si>
  <si>
    <t>입력 데이터</t>
    <phoneticPr fontId="2" type="noConversion"/>
  </si>
  <si>
    <t>사용방식</t>
    <phoneticPr fontId="2" type="noConversion"/>
  </si>
  <si>
    <t>숫자데이터</t>
    <phoneticPr fontId="2" type="noConversion"/>
  </si>
  <si>
    <t>ROUND(숫자, 반올림위치)</t>
    <phoneticPr fontId="2" type="noConversion"/>
  </si>
  <si>
    <t>TRUNC(숫자, 버림위치)</t>
    <phoneticPr fontId="2" type="noConversion"/>
  </si>
  <si>
    <t>ROUND(날짜, 반올림 기준 포맷)</t>
    <phoneticPr fontId="2" type="noConversion"/>
  </si>
  <si>
    <t>날짜데이터</t>
    <phoneticPr fontId="2" type="noConversion"/>
  </si>
  <si>
    <t>TRUNC(날짜, 버림 기준 포맷)</t>
    <phoneticPr fontId="2" type="noConversion"/>
  </si>
  <si>
    <t>--ROUND()</t>
  </si>
  <si>
    <t>-- 정오를 기준으로 상품접수가 오전에 되었으면 당일 배송,</t>
  </si>
  <si>
    <t>-- 그렇지 않으면 다음날 배송,</t>
  </si>
  <si>
    <t>-- TRUNC()</t>
  </si>
  <si>
    <t>-- 원서접수</t>
  </si>
  <si>
    <t xml:space="preserve">--SYSDATE             ROUND_SYSDATE       TRUNC_SYSDATE      </t>
  </si>
  <si>
    <t>--2022-03-18:14:15:02 2022-03-19:00:00:00 2022-03-18:00:00:00</t>
  </si>
  <si>
    <r>
      <t xml:space="preserve">       ROUND(SYSDATE) AS </t>
    </r>
    <r>
      <rPr>
        <sz val="11"/>
        <color rgb="FF7DA123"/>
        <rFont val="Consolas"/>
        <family val="3"/>
      </rPr>
      <t>"ROUND_SYSDATE"</t>
    </r>
    <r>
      <rPr>
        <sz val="11"/>
        <color rgb="FF010101"/>
        <rFont val="Consolas"/>
        <family val="3"/>
      </rPr>
      <t xml:space="preserve">, </t>
    </r>
    <r>
      <rPr>
        <sz val="11"/>
        <color rgb="FF999999"/>
        <rFont val="Consolas"/>
        <family val="3"/>
      </rPr>
      <t>-- 오전이면 당일, 오후면 내일로 출력됨</t>
    </r>
  </si>
  <si>
    <r>
      <t xml:space="preserve">       TRUNC(SYSDATE) AS </t>
    </r>
    <r>
      <rPr>
        <sz val="11"/>
        <color rgb="FF7DA123"/>
        <rFont val="Consolas"/>
        <family val="3"/>
      </rPr>
      <t>"TRUNC_SYSDATE"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-- 무조건 당일</t>
    </r>
  </si>
  <si>
    <t>--2018-07-13 23:56:38</t>
  </si>
  <si>
    <t>)</t>
  </si>
  <si>
    <t xml:space="preserve">--STD_DATE            ROUND_CC            ROUND_YYYY          ROUND_Q             ROUND_DDD           ROUND_HH           </t>
  </si>
  <si>
    <t>--------------------- ------------------- ------------------- ------------------- ------------------- -------------------</t>
  </si>
  <si>
    <t>--2018-07-13:23:56:38 2001-01-01:00:00:00 2019-01-01:00:00:00 2018-07-01:00:00:00 2018-07-14:00:00:00 2018-07-14:00:00:00</t>
  </si>
  <si>
    <r>
      <t>SELECT</t>
    </r>
    <r>
      <rPr>
        <sz val="11"/>
        <color rgb="FF010101"/>
        <rFont val="Consolas"/>
        <family val="3"/>
      </rPr>
      <t xml:space="preserve"> STD_DATE,</t>
    </r>
  </si>
  <si>
    <r>
      <t xml:space="preserve">       ROUND(STD_DATE,</t>
    </r>
    <r>
      <rPr>
        <sz val="11"/>
        <color rgb="FF7DA123"/>
        <rFont val="Consolas"/>
        <family val="3"/>
      </rPr>
      <t>'CC'</t>
    </r>
    <r>
      <rPr>
        <sz val="11"/>
        <color rgb="FF010101"/>
        <rFont val="Consolas"/>
        <family val="3"/>
      </rPr>
      <t xml:space="preserve">)     AS ROUND_CC,   </t>
    </r>
    <r>
      <rPr>
        <sz val="11"/>
        <color rgb="FF999999"/>
        <rFont val="Consolas"/>
        <family val="3"/>
      </rPr>
      <t>-- 연도끝 2자리 2018이면 2050이하 이므로 2001년으로 처리</t>
    </r>
  </si>
  <si>
    <r>
      <t xml:space="preserve">       ROUND(STD_DATE,</t>
    </r>
    <r>
      <rPr>
        <sz val="11"/>
        <color rgb="FF7DA123"/>
        <rFont val="Consolas"/>
        <family val="3"/>
      </rPr>
      <t>'YYYY'</t>
    </r>
    <r>
      <rPr>
        <sz val="11"/>
        <color rgb="FF010101"/>
        <rFont val="Consolas"/>
        <family val="3"/>
      </rPr>
      <t xml:space="preserve">)   AS ROUND_YYYY, </t>
    </r>
    <r>
      <rPr>
        <sz val="11"/>
        <color rgb="FF999999"/>
        <rFont val="Consolas"/>
        <family val="3"/>
      </rPr>
      <t>-- 2018-07-01 기준으로 반올림</t>
    </r>
  </si>
  <si>
    <r>
      <t xml:space="preserve">       ROUND(STD_DATE, </t>
    </r>
    <r>
      <rPr>
        <sz val="11"/>
        <color rgb="FF7DA123"/>
        <rFont val="Consolas"/>
        <family val="3"/>
      </rPr>
      <t>'Q'</t>
    </r>
    <r>
      <rPr>
        <sz val="11"/>
        <color rgb="FF010101"/>
        <rFont val="Consolas"/>
        <family val="3"/>
      </rPr>
      <t xml:space="preserve">)     AS ROUND_Q,    </t>
    </r>
    <r>
      <rPr>
        <sz val="11"/>
        <color rgb="FF999999"/>
        <rFont val="Consolas"/>
        <family val="3"/>
      </rPr>
      <t>-- 각 분기의 2번째 달 16일 기준</t>
    </r>
  </si>
  <si>
    <r>
      <t xml:space="preserve">       ROUND(STD_DATE, </t>
    </r>
    <r>
      <rPr>
        <sz val="11"/>
        <color rgb="FF7DA123"/>
        <rFont val="Consolas"/>
        <family val="3"/>
      </rPr>
      <t>'DDD'</t>
    </r>
    <r>
      <rPr>
        <sz val="11"/>
        <color rgb="FF010101"/>
        <rFont val="Consolas"/>
        <family val="3"/>
      </rPr>
      <t xml:space="preserve">)   AS ROUND_DDD,  </t>
    </r>
    <r>
      <rPr>
        <sz val="11"/>
        <color rgb="FF999999"/>
        <rFont val="Consolas"/>
        <family val="3"/>
      </rPr>
      <t>-- 해당일 정오(12:00) 기준 반올림</t>
    </r>
  </si>
  <si>
    <r>
      <t xml:space="preserve">       ROUND(STD_DATE,</t>
    </r>
    <r>
      <rPr>
        <sz val="11"/>
        <color rgb="FF7DA123"/>
        <rFont val="Consolas"/>
        <family val="3"/>
      </rPr>
      <t>'HH'</t>
    </r>
    <r>
      <rPr>
        <sz val="11"/>
        <color rgb="FF010101"/>
        <rFont val="Consolas"/>
        <family val="3"/>
      </rPr>
      <t xml:space="preserve">)     AS ROUND_HH    </t>
    </r>
    <r>
      <rPr>
        <sz val="11"/>
        <color rgb="FF999999"/>
        <rFont val="Consolas"/>
        <family val="3"/>
      </rPr>
      <t>-- 시간을 기준으로 반올림</t>
    </r>
  </si>
  <si>
    <r>
      <t>FROM</t>
    </r>
    <r>
      <rPr>
        <sz val="11"/>
        <color rgb="FF010101"/>
        <rFont val="Consolas"/>
        <family val="3"/>
      </rPr>
      <t>(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</si>
  <si>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TO_DATE(</t>
    </r>
    <r>
      <rPr>
        <sz val="11"/>
        <color rgb="FF7DA123"/>
        <rFont val="Consolas"/>
        <family val="3"/>
      </rPr>
      <t>'2018-07-13 23:56:38'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'YYYY-MM-DD HH24:MI:SS'</t>
    </r>
    <r>
      <rPr>
        <sz val="11"/>
        <color rgb="FF010101"/>
        <rFont val="Consolas"/>
        <family val="3"/>
      </rPr>
      <t>) STD_DATE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</si>
  <si>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</t>
    </r>
  </si>
  <si>
    <t>--2018-07-13:23:56:38 2001-01-01:00:00:00 2018-01-01:00:00:00 2018-07-01:00:00:00 2018-07-13:00:00:00 2018-07-13:23:00:00</t>
  </si>
  <si>
    <r>
      <t xml:space="preserve">       TRUNC(STD_DATE,</t>
    </r>
    <r>
      <rPr>
        <sz val="11"/>
        <color rgb="FF7DA123"/>
        <rFont val="Consolas"/>
        <family val="3"/>
      </rPr>
      <t>'CC'</t>
    </r>
    <r>
      <rPr>
        <sz val="11"/>
        <color rgb="FF010101"/>
        <rFont val="Consolas"/>
        <family val="3"/>
      </rPr>
      <t xml:space="preserve">)     AS ROUND_CC,   </t>
    </r>
    <r>
      <rPr>
        <sz val="11"/>
        <color rgb="FF999999"/>
        <rFont val="Consolas"/>
        <family val="3"/>
      </rPr>
      <t>-- 연도끝 2자리 2018이면 2050이하 이므로 2001년</t>
    </r>
  </si>
  <si>
    <r>
      <t xml:space="preserve">       TRUNC(STD_DATE,</t>
    </r>
    <r>
      <rPr>
        <sz val="11"/>
        <color rgb="FF7DA123"/>
        <rFont val="Consolas"/>
        <family val="3"/>
      </rPr>
      <t>'YYYY'</t>
    </r>
    <r>
      <rPr>
        <sz val="11"/>
        <color rgb="FF010101"/>
        <rFont val="Consolas"/>
        <family val="3"/>
      </rPr>
      <t xml:space="preserve">)   AS ROUND_YYYY, </t>
    </r>
    <r>
      <rPr>
        <sz val="11"/>
        <color rgb="FF999999"/>
        <rFont val="Consolas"/>
        <family val="3"/>
      </rPr>
      <t>-- 2018-07-01 기준으로 반올림</t>
    </r>
  </si>
  <si>
    <r>
      <t xml:space="preserve">       TRUNC(STD_DATE, </t>
    </r>
    <r>
      <rPr>
        <sz val="11"/>
        <color rgb="FF7DA123"/>
        <rFont val="Consolas"/>
        <family val="3"/>
      </rPr>
      <t>'Q'</t>
    </r>
    <r>
      <rPr>
        <sz val="11"/>
        <color rgb="FF010101"/>
        <rFont val="Consolas"/>
        <family val="3"/>
      </rPr>
      <t xml:space="preserve">)     AS ROUND_Q,    </t>
    </r>
    <r>
      <rPr>
        <sz val="11"/>
        <color rgb="FF999999"/>
        <rFont val="Consolas"/>
        <family val="3"/>
      </rPr>
      <t>-- 각 분기의 2번째 달 16일 기준</t>
    </r>
  </si>
  <si>
    <r>
      <t xml:space="preserve">       TRUNC(STD_DATE, </t>
    </r>
    <r>
      <rPr>
        <sz val="11"/>
        <color rgb="FF7DA123"/>
        <rFont val="Consolas"/>
        <family val="3"/>
      </rPr>
      <t>'DDD'</t>
    </r>
    <r>
      <rPr>
        <sz val="11"/>
        <color rgb="FF010101"/>
        <rFont val="Consolas"/>
        <family val="3"/>
      </rPr>
      <t xml:space="preserve">)   AS ROUND_DDD,  </t>
    </r>
    <r>
      <rPr>
        <sz val="11"/>
        <color rgb="FF999999"/>
        <rFont val="Consolas"/>
        <family val="3"/>
      </rPr>
      <t>-- 해당일 정오(12:00) 기준 반올림</t>
    </r>
  </si>
  <si>
    <r>
      <t xml:space="preserve">       TRUNC(STD_DATE,</t>
    </r>
    <r>
      <rPr>
        <sz val="11"/>
        <color rgb="FF7DA123"/>
        <rFont val="Consolas"/>
        <family val="3"/>
      </rPr>
      <t>'HH'</t>
    </r>
    <r>
      <rPr>
        <sz val="11"/>
        <color rgb="FF010101"/>
        <rFont val="Consolas"/>
        <family val="3"/>
      </rPr>
      <t xml:space="preserve">)     AS ROUND_HH    </t>
    </r>
    <r>
      <rPr>
        <sz val="11"/>
        <color rgb="FF999999"/>
        <rFont val="Consolas"/>
        <family val="3"/>
      </rPr>
      <t>-- 시간을 기준으로 반올림</t>
    </r>
  </si>
  <si>
    <t>자료형</t>
    <phoneticPr fontId="2" type="noConversion"/>
  </si>
  <si>
    <t>NVARCHAR2(N)</t>
    <phoneticPr fontId="2" type="noConversion"/>
  </si>
  <si>
    <t>4000BYTE만큼의 기변 길이 국가별 문자 세트 데이터를 저장(최소 1BYTE)</t>
    <phoneticPr fontId="2" type="noConversion"/>
  </si>
  <si>
    <t>형변환</t>
    <phoneticPr fontId="2" type="noConversion"/>
  </si>
  <si>
    <t>묵시적 형변환 : 자동으로 오라클이 변환</t>
    <phoneticPr fontId="2" type="noConversion"/>
  </si>
  <si>
    <t>명시적 형변환 : 수동으로</t>
    <phoneticPr fontId="2" type="noConversion"/>
  </si>
  <si>
    <t>--묵시적 형변환</t>
  </si>
  <si>
    <t>--     2+'2'</t>
  </si>
  <si>
    <t>--명시적 형변환</t>
  </si>
  <si>
    <t>--2+TO_NUMBER('2')</t>
  </si>
  <si>
    <t>------------------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</si>
  <si>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'2'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</si>
  <si>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TO_NUMBER(</t>
    </r>
    <r>
      <rPr>
        <sz val="11"/>
        <color rgb="FF7DA123"/>
        <rFont val="Consolas"/>
        <family val="3"/>
      </rPr>
      <t>'2'</t>
    </r>
    <r>
      <rPr>
        <sz val="11"/>
        <color rgb="FF010101"/>
        <rFont val="Consolas"/>
        <family val="3"/>
      </rPr>
      <t>)</t>
    </r>
  </si>
  <si>
    <t>TO_CHAR</t>
    <phoneticPr fontId="2" type="noConversion"/>
  </si>
  <si>
    <t>숫자 또는 날짜 데이터를 문자로 변환</t>
    <phoneticPr fontId="2" type="noConversion"/>
  </si>
  <si>
    <t>TO_NUMBER</t>
    <phoneticPr fontId="2" type="noConversion"/>
  </si>
  <si>
    <t>문자 데이터를 숫자로 변환</t>
    <phoneticPr fontId="2" type="noConversion"/>
  </si>
  <si>
    <t>TO_DATE</t>
    <phoneticPr fontId="2" type="noConversion"/>
  </si>
  <si>
    <t>문자 데이터를 날짜로 변환</t>
    <phoneticPr fontId="2" type="noConversion"/>
  </si>
  <si>
    <t>날짜, 숫자 데이터를 문자로 변환하는 TO_CHAR</t>
    <phoneticPr fontId="2" type="noConversion"/>
  </si>
  <si>
    <t>TO_CHAR(날짜 데이터, '출력되길 원하는 문자형태')</t>
    <phoneticPr fontId="2" type="noConversion"/>
  </si>
  <si>
    <t>YYYY</t>
    <phoneticPr fontId="2" type="noConversion"/>
  </si>
  <si>
    <t>연도 4자리</t>
    <phoneticPr fontId="2" type="noConversion"/>
  </si>
  <si>
    <t>RRRR</t>
    <phoneticPr fontId="2" type="noConversion"/>
  </si>
  <si>
    <t>2000년 이후 Y2K 버그로 인해 등장한 날짜 표기법 연도 4자리 표기법</t>
    <phoneticPr fontId="2" type="noConversion"/>
  </si>
  <si>
    <t>년도</t>
    <phoneticPr fontId="2" type="noConversion"/>
  </si>
  <si>
    <t>월</t>
    <phoneticPr fontId="2" type="noConversion"/>
  </si>
  <si>
    <t>MM</t>
    <phoneticPr fontId="2" type="noConversion"/>
  </si>
  <si>
    <t>월 숫자 2자리</t>
    <phoneticPr fontId="2" type="noConversion"/>
  </si>
  <si>
    <t>MON</t>
    <phoneticPr fontId="2" type="noConversion"/>
  </si>
  <si>
    <t>유닉스용 오라클에서 월</t>
    <phoneticPr fontId="2" type="noConversion"/>
  </si>
  <si>
    <t>일</t>
    <phoneticPr fontId="2" type="noConversion"/>
  </si>
  <si>
    <t>DD</t>
    <phoneticPr fontId="2" type="noConversion"/>
  </si>
  <si>
    <t>일을 숫자 2자리</t>
    <phoneticPr fontId="2" type="noConversion"/>
  </si>
  <si>
    <t>DAY</t>
    <phoneticPr fontId="2" type="noConversion"/>
  </si>
  <si>
    <t>요일에 해당하는 명칭 표기</t>
    <phoneticPr fontId="2" type="noConversion"/>
  </si>
  <si>
    <t>시간</t>
    <phoneticPr fontId="2" type="noConversion"/>
  </si>
  <si>
    <t>HH24</t>
    <phoneticPr fontId="2" type="noConversion"/>
  </si>
  <si>
    <t>하루를 24시간으로 표기</t>
    <phoneticPr fontId="2" type="noConversion"/>
  </si>
  <si>
    <t>HH</t>
    <phoneticPr fontId="2" type="noConversion"/>
  </si>
  <si>
    <t>하루를 12시간으로 표기</t>
    <phoneticPr fontId="2" type="noConversion"/>
  </si>
  <si>
    <t>MI</t>
    <phoneticPr fontId="2" type="noConversion"/>
  </si>
  <si>
    <t>SS</t>
    <phoneticPr fontId="2" type="noConversion"/>
  </si>
  <si>
    <t>분</t>
    <phoneticPr fontId="2" type="noConversion"/>
  </si>
  <si>
    <t>초</t>
    <phoneticPr fontId="2" type="noConversion"/>
  </si>
  <si>
    <t>대소문자 구분은 없음!</t>
    <phoneticPr fontId="2" type="noConversion"/>
  </si>
  <si>
    <t>--------------------- ------------------- -------- ---</t>
  </si>
  <si>
    <t>--2022-03-18:15:33:24 2022/03/18 15:33:24 3월      077</t>
  </si>
  <si>
    <t>--SYSDATE             TO_CHAR_FORMAT      MONTH    DDD</t>
  </si>
  <si>
    <r>
      <t xml:space="preserve">       TO_CHAR(SYSDATE,</t>
    </r>
    <r>
      <rPr>
        <sz val="11"/>
        <color rgb="FF7DA123"/>
        <rFont val="Consolas"/>
        <family val="3"/>
      </rPr>
      <t>'YYYY/MM/DD HH24:MI:SS'</t>
    </r>
    <r>
      <rPr>
        <sz val="11"/>
        <color rgb="FF010101"/>
        <rFont val="Consolas"/>
        <family val="3"/>
      </rPr>
      <t>) AS TO_CHAR_FORMAT,</t>
    </r>
  </si>
  <si>
    <r>
      <t xml:space="preserve">       TO_CHAR(SYSDATE, </t>
    </r>
    <r>
      <rPr>
        <sz val="11"/>
        <color rgb="FF7DA123"/>
        <rFont val="Consolas"/>
        <family val="3"/>
      </rPr>
      <t>'MONTH'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"MONTH"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</si>
  <si>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'DDD'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"DDD"</t>
    </r>
  </si>
  <si>
    <t>특정 언어에 맞춰서 날짜 출력하기</t>
    <phoneticPr fontId="2" type="noConversion"/>
  </si>
  <si>
    <t>TO_CHAR(날짜 데이터, '출력되길 원하는 문자형태', 'NLS_Date_LANGUAGE=language)</t>
    <phoneticPr fontId="2" type="noConversion"/>
  </si>
  <si>
    <t xml:space="preserve">--SYSDATE             MM KOREAN   JAPANESE ENGLISH      ENGLISH_MONTH                       </t>
  </si>
  <si>
    <t>--------------------- -- -------- -------- ------------ ------------------------------------</t>
  </si>
  <si>
    <t xml:space="preserve">--2022-03-18:15:39:31 03 3월      3月      MAR          MARCH   </t>
  </si>
  <si>
    <r>
      <t xml:space="preserve">       TO_CHAR(SYSDATE, </t>
    </r>
    <r>
      <rPr>
        <sz val="11"/>
        <color rgb="FF7DA123"/>
        <rFont val="Consolas"/>
        <family val="3"/>
      </rPr>
      <t>'MM'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"MM"</t>
    </r>
    <r>
      <rPr>
        <sz val="11"/>
        <color rgb="FF010101"/>
        <rFont val="Consolas"/>
        <family val="3"/>
      </rPr>
      <t>,</t>
    </r>
  </si>
  <si>
    <t>--SYSDATE             MM KOREAN       JAPANESE     ENGLISH                              ENGLISH_MONT</t>
  </si>
  <si>
    <t>--------------------- -- ------------ ------------ ------------------------------------ ------------</t>
  </si>
  <si>
    <t xml:space="preserve">--2022-03-18:15:42:00 18 금요일       金曜日       FRIDAY  </t>
  </si>
  <si>
    <r>
      <t xml:space="preserve">       TO_CHAR(SYSDATE, 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'NLS_DATE_LANGUAGE=KOREAN'</t>
    </r>
    <r>
      <rPr>
        <sz val="11"/>
        <color rgb="FF010101"/>
        <rFont val="Consolas"/>
        <family val="3"/>
      </rPr>
      <t xml:space="preserve">)       AS </t>
    </r>
    <r>
      <rPr>
        <sz val="11"/>
        <color rgb="FF7DA123"/>
        <rFont val="Consolas"/>
        <family val="3"/>
      </rPr>
      <t>"KOREAN"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</si>
  <si>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'NLS_DATE_LANGUAGE=JAPANESE'</t>
    </r>
    <r>
      <rPr>
        <sz val="11"/>
        <color rgb="FF010101"/>
        <rFont val="Consolas"/>
        <family val="3"/>
      </rPr>
      <t xml:space="preserve">)     AS </t>
    </r>
    <r>
      <rPr>
        <sz val="11"/>
        <color rgb="FF7DA123"/>
        <rFont val="Consolas"/>
        <family val="3"/>
      </rPr>
      <t>"JAPANESE"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</si>
  <si>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'NLS_DATE_LANGUAGE=ENGLISH'</t>
    </r>
    <r>
      <rPr>
        <sz val="11"/>
        <color rgb="FF010101"/>
        <rFont val="Consolas"/>
        <family val="3"/>
      </rPr>
      <t xml:space="preserve">)      AS </t>
    </r>
    <r>
      <rPr>
        <sz val="11"/>
        <color rgb="FF7DA123"/>
        <rFont val="Consolas"/>
        <family val="3"/>
      </rPr>
      <t>"ENGLISH"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</si>
  <si>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'MONTH'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'NLS_DATE_LANGUAGE=ENGLISH'</t>
    </r>
    <r>
      <rPr>
        <sz val="11"/>
        <color rgb="FF010101"/>
        <rFont val="Consolas"/>
        <family val="3"/>
      </rPr>
      <t xml:space="preserve">)    AS </t>
    </r>
    <r>
      <rPr>
        <sz val="11"/>
        <color rgb="FF7DA123"/>
        <rFont val="Consolas"/>
        <family val="3"/>
      </rPr>
      <t>"ENGLISH_MONTH"</t>
    </r>
  </si>
  <si>
    <r>
      <t xml:space="preserve">       TO_CHAR(SYSDATE, </t>
    </r>
    <r>
      <rPr>
        <sz val="11"/>
        <color rgb="FF7DA123"/>
        <rFont val="Consolas"/>
        <family val="3"/>
      </rPr>
      <t>'DD'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"MM"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</si>
  <si>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'DAY'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'NLS_DATE_LANGUAGE=KOREAN'</t>
    </r>
    <r>
      <rPr>
        <sz val="11"/>
        <color rgb="FF010101"/>
        <rFont val="Consolas"/>
        <family val="3"/>
      </rPr>
      <t xml:space="preserve">)    AS </t>
    </r>
    <r>
      <rPr>
        <sz val="11"/>
        <color rgb="FF7DA123"/>
        <rFont val="Consolas"/>
        <family val="3"/>
      </rPr>
      <t>"KOREAN"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</si>
  <si>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'DAY'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'NLS_DATE_LANGUAGE=JAPANESE'</t>
    </r>
    <r>
      <rPr>
        <sz val="11"/>
        <color rgb="FF010101"/>
        <rFont val="Consolas"/>
        <family val="3"/>
      </rPr>
      <t xml:space="preserve">)  AS </t>
    </r>
    <r>
      <rPr>
        <sz val="11"/>
        <color rgb="FF7DA123"/>
        <rFont val="Consolas"/>
        <family val="3"/>
      </rPr>
      <t>"JAPANESE"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</si>
  <si>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'DAY'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'NLS_DATE_LANGUAGE=ENGLISH'</t>
    </r>
    <r>
      <rPr>
        <sz val="11"/>
        <color rgb="FF010101"/>
        <rFont val="Consolas"/>
        <family val="3"/>
      </rPr>
      <t xml:space="preserve">)   AS </t>
    </r>
    <r>
      <rPr>
        <sz val="11"/>
        <color rgb="FF7DA123"/>
        <rFont val="Consolas"/>
        <family val="3"/>
      </rPr>
      <t>"ENGLISH"</t>
    </r>
    <r>
      <rPr>
        <sz val="11"/>
        <color rgb="FF010101"/>
        <rFont val="Consolas"/>
        <family val="3"/>
      </rPr>
      <t>,</t>
    </r>
  </si>
  <si>
    <r>
      <t xml:space="preserve">       TO_CHAR(SYSDATE, </t>
    </r>
    <r>
      <rPr>
        <sz val="11"/>
        <color rgb="FF7DA123"/>
        <rFont val="Consolas"/>
        <family val="3"/>
      </rPr>
      <t>'DY'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'NLS_DATE_LANGUAGE=ENGLISH'</t>
    </r>
    <r>
      <rPr>
        <sz val="11"/>
        <color rgb="FF010101"/>
        <rFont val="Consolas"/>
        <family val="3"/>
      </rPr>
      <t xml:space="preserve">)  AS </t>
    </r>
    <r>
      <rPr>
        <sz val="11"/>
        <color rgb="FF7DA123"/>
        <rFont val="Consolas"/>
        <family val="3"/>
      </rPr>
      <t>"ENGLISH_MONTH"</t>
    </r>
  </si>
  <si>
    <t>SINGLE_ROW_FUNCTION_변환</t>
    <phoneticPr fontId="2" type="noConversion"/>
  </si>
  <si>
    <t>TO_CHAR() 함수(숫자형 -&gt; 문자형으로 변환하기)</t>
    <phoneticPr fontId="2" type="noConversion"/>
  </si>
  <si>
    <t>숫자 한자리를 의미(빈 자리 채우지 않음</t>
    <phoneticPr fontId="2" type="noConversion"/>
  </si>
  <si>
    <t>TO_CHAR(1234,'9999')</t>
    <phoneticPr fontId="2" type="noConversion"/>
  </si>
  <si>
    <t>빈자리를 0으로 채움</t>
    <phoneticPr fontId="2" type="noConversion"/>
  </si>
  <si>
    <t>TO_CHAR(1234,'099999')</t>
    <phoneticPr fontId="2" type="noConversion"/>
  </si>
  <si>
    <t>$</t>
    <phoneticPr fontId="2" type="noConversion"/>
  </si>
  <si>
    <t>$표시를 붙여서 표시</t>
    <phoneticPr fontId="2" type="noConversion"/>
  </si>
  <si>
    <t>TO_CHAR(1234,'$9999')</t>
    <phoneticPr fontId="2" type="noConversion"/>
  </si>
  <si>
    <t>.</t>
    <phoneticPr fontId="2" type="noConversion"/>
  </si>
  <si>
    <t>소수점을 표시</t>
    <phoneticPr fontId="2" type="noConversion"/>
  </si>
  <si>
    <t>TO_CHAR(1234,'9999.99')</t>
    <phoneticPr fontId="2" type="noConversion"/>
  </si>
  <si>
    <t>1234.00</t>
    <phoneticPr fontId="2" type="noConversion"/>
  </si>
  <si>
    <t>,</t>
    <phoneticPr fontId="2" type="noConversion"/>
  </si>
  <si>
    <t>천 단위 구분 기호</t>
    <phoneticPr fontId="2" type="noConversion"/>
  </si>
  <si>
    <t>TO_CHAR(12345,'999,999')</t>
    <phoneticPr fontId="2" type="noConversion"/>
  </si>
  <si>
    <t>L(locale) 지역 화폐단위 붙여 출력</t>
    <phoneticPr fontId="2" type="noConversion"/>
  </si>
  <si>
    <t>TO_CHAR(12345,'L999,999')</t>
    <phoneticPr fontId="2" type="noConversion"/>
  </si>
  <si>
    <t>\12345</t>
    <phoneticPr fontId="2" type="noConversion"/>
  </si>
  <si>
    <t>--9 소숫점 뒷부분은 0으로 채움</t>
  </si>
  <si>
    <t xml:space="preserve">--       SAL SAL_$     SAL_L              SAL_1       SAL_2           SAL_3        </t>
  </si>
  <si>
    <t>------------ --------- ------------------ ----------- --------------- -------------</t>
  </si>
  <si>
    <t>--       800      $800             ￦800       800.00  000,000,800.00  000000800.00</t>
  </si>
  <si>
    <t>--      1600    $1,600           ￦1,600     1,600.00  000,001,600.00  000001600.00</t>
  </si>
  <si>
    <t>--      1250    $1,250           ￦1,250     1,250.00  000,001,250.00  000001250.00</t>
  </si>
  <si>
    <t>--      2975    $2,975           ￦2,975     2,975.00  000,002,975.00  000002975.00</t>
  </si>
  <si>
    <t>--      2850    $2,850           ￦2,850     2,850.00  000,002,850.00  000002850.00</t>
  </si>
  <si>
    <t>--      2450    $2,450           ￦2,450     2,450.00  000,002,450.00  000002450.00</t>
  </si>
  <si>
    <t>--      3000    $3,000           ￦3,000     3,000.00  000,003,000.00  000003000.00</t>
  </si>
  <si>
    <t>--      5000    $5,000           ￦5,000     5,000.00  000,005,000.00  000005000.00</t>
  </si>
  <si>
    <t>--      1500    $1,500           ￦1,500     1,500.00  000,001,500.00  000001500.00</t>
  </si>
  <si>
    <t>--      1100    $1,100           ￦1,100     1,100.00  000,001,100.00  000001100.00</t>
  </si>
  <si>
    <t>--       950      $950             ￦950       950.00  000,000,950.00  000000950.00</t>
  </si>
  <si>
    <t>--      1300    $1,300           ￦1,300     1,300.00  000,001,300.00  000001300.00</t>
  </si>
  <si>
    <r>
      <t>SELECT</t>
    </r>
    <r>
      <rPr>
        <sz val="11"/>
        <color rgb="FF010101"/>
        <rFont val="Consolas"/>
        <family val="3"/>
      </rPr>
      <t xml:space="preserve"> sal,</t>
    </r>
  </si>
  <si>
    <r>
      <t xml:space="preserve">       TO_CHAR(sal, </t>
    </r>
    <r>
      <rPr>
        <sz val="11"/>
        <color rgb="FF7DA123"/>
        <rFont val="Consolas"/>
        <family val="3"/>
      </rPr>
      <t>'$999,999'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"SAL_$"</t>
    </r>
    <r>
      <rPr>
        <sz val="11"/>
        <color rgb="FF010101"/>
        <rFont val="Consolas"/>
        <family val="3"/>
      </rPr>
      <t>,</t>
    </r>
  </si>
  <si>
    <r>
      <t xml:space="preserve">       TO_CHAR(sal, </t>
    </r>
    <r>
      <rPr>
        <sz val="11"/>
        <color rgb="FF7DA123"/>
        <rFont val="Consolas"/>
        <family val="3"/>
      </rPr>
      <t>'L999,999'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"SAL_L"</t>
    </r>
    <r>
      <rPr>
        <sz val="11"/>
        <color rgb="FF010101"/>
        <rFont val="Consolas"/>
        <family val="3"/>
      </rPr>
      <t>,</t>
    </r>
  </si>
  <si>
    <r>
      <t xml:space="preserve">       TO_CHAR(sal, </t>
    </r>
    <r>
      <rPr>
        <sz val="11"/>
        <color rgb="FF7DA123"/>
        <rFont val="Consolas"/>
        <family val="3"/>
      </rPr>
      <t>'999,999.00'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"SAL_1"</t>
    </r>
    <r>
      <rPr>
        <sz val="11"/>
        <color rgb="FF010101"/>
        <rFont val="Consolas"/>
        <family val="3"/>
      </rPr>
      <t>,</t>
    </r>
  </si>
  <si>
    <r>
      <t xml:space="preserve">       TO_CHAR(sal, </t>
    </r>
    <r>
      <rPr>
        <sz val="11"/>
        <color rgb="FF7DA123"/>
        <rFont val="Consolas"/>
        <family val="3"/>
      </rPr>
      <t>'000,999,999.00'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"SAL_2"</t>
    </r>
    <r>
      <rPr>
        <sz val="11"/>
        <color rgb="FF010101"/>
        <rFont val="Consolas"/>
        <family val="3"/>
      </rPr>
      <t>,</t>
    </r>
  </si>
  <si>
    <r>
      <t xml:space="preserve">       TO_CHAR(sal, </t>
    </r>
    <r>
      <rPr>
        <sz val="11"/>
        <color rgb="FF7DA123"/>
        <rFont val="Consolas"/>
        <family val="3"/>
      </rPr>
      <t>'000999999.99'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"SAL_3"</t>
    </r>
  </si>
  <si>
    <r>
      <t>**</t>
    </r>
    <r>
      <rPr>
        <sz val="11"/>
        <rFont val="맑은 고딕"/>
        <family val="2"/>
        <charset val="129"/>
      </rPr>
      <t>문제</t>
    </r>
    <r>
      <rPr>
        <sz val="11"/>
        <rFont val="Consolas"/>
        <family val="3"/>
      </rPr>
      <t>**</t>
    </r>
    <phoneticPr fontId="2" type="noConversion"/>
  </si>
  <si>
    <r>
      <t xml:space="preserve">emp </t>
    </r>
    <r>
      <rPr>
        <sz val="11"/>
        <rFont val="맑은 고딕"/>
        <family val="2"/>
        <charset val="129"/>
      </rPr>
      <t>테이블을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조회하여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이름이</t>
    </r>
    <r>
      <rPr>
        <sz val="11"/>
        <rFont val="Consolas"/>
        <family val="3"/>
      </rPr>
      <t xml:space="preserve"> 'ALLEN'</t>
    </r>
    <r>
      <rPr>
        <sz val="11"/>
        <rFont val="맑은 고딕"/>
        <family val="2"/>
        <charset val="129"/>
      </rPr>
      <t>인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사원의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사번과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이름과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연봉을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출력하세요</t>
    </r>
    <r>
      <rPr>
        <sz val="11"/>
        <rFont val="Consolas"/>
        <family val="3"/>
      </rPr>
      <t>.</t>
    </r>
    <phoneticPr fontId="2" type="noConversion"/>
  </si>
  <si>
    <r>
      <rPr>
        <sz val="11"/>
        <rFont val="맑은 고딕"/>
        <family val="2"/>
        <charset val="129"/>
      </rPr>
      <t>단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연봉은</t>
    </r>
    <r>
      <rPr>
        <sz val="11"/>
        <rFont val="Consolas"/>
        <family val="3"/>
      </rPr>
      <t xml:space="preserve"> (sal * 12)+comm </t>
    </r>
    <r>
      <rPr>
        <sz val="11"/>
        <rFont val="맑은 고딕"/>
        <family val="2"/>
        <charset val="129"/>
      </rPr>
      <t>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계산하고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단위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구분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기호로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표시하세요</t>
    </r>
    <r>
      <rPr>
        <sz val="11"/>
        <rFont val="Consolas"/>
        <family val="3"/>
      </rPr>
      <t>.</t>
    </r>
    <phoneticPr fontId="2" type="noConversion"/>
  </si>
  <si>
    <t xml:space="preserve">       comm,</t>
  </si>
  <si>
    <t xml:space="preserve">--     EMPNO ENAME            COMM SALARY  </t>
  </si>
  <si>
    <t>------------ ---------- ---------- --------</t>
  </si>
  <si>
    <t>--      7499 ALLEN             300   19,500</t>
  </si>
  <si>
    <r>
      <t xml:space="preserve">       TO_CHAR(sal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comm,</t>
    </r>
    <r>
      <rPr>
        <sz val="11"/>
        <color rgb="FF7DA123"/>
        <rFont val="Consolas"/>
        <family val="3"/>
      </rPr>
      <t>'999,999'</t>
    </r>
    <r>
      <rPr>
        <sz val="11"/>
        <color rgb="FF010101"/>
        <rFont val="Consolas"/>
        <family val="3"/>
      </rPr>
      <t>) AS salary</t>
    </r>
  </si>
  <si>
    <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'ALLEN'</t>
    </r>
  </si>
  <si>
    <t>** 형변환 함수 퀴즈**</t>
    <phoneticPr fontId="2" type="noConversion"/>
  </si>
  <si>
    <t>(HIREDATE 컬럼의 날짜 형식과 SAL 컬럼, 15% UP 컬럼의 $ 표시와 , 기호 나오게 하세요)</t>
    <phoneticPr fontId="2" type="noConversion"/>
  </si>
  <si>
    <t>emp 테이블을 조회하여 comm 값을 가지고 있는 사람들의 empno, ename, hiredate,</t>
    <phoneticPr fontId="2" type="noConversion"/>
  </si>
  <si>
    <t xml:space="preserve">총연봉, 15% 인상 후 연봉을 아래 화면처럼 출력하세요. 단 총연봉은 </t>
    <phoneticPr fontId="2" type="noConversion"/>
  </si>
  <si>
    <t>(sal * 12)+comm으로 계산하고 아래 화면에서는 SAL로 출력되었으며 15% 인상한 값은</t>
    <phoneticPr fontId="2" type="noConversion"/>
  </si>
  <si>
    <t>총연봉의 15% 인상 값입니다.</t>
    <phoneticPr fontId="2" type="noConversion"/>
  </si>
  <si>
    <t xml:space="preserve">--  EMPNO    ENAME      HIREDATE       SAL      15% UP   </t>
  </si>
  <si>
    <t>---------- ----------   ----------  --------- ---------</t>
  </si>
  <si>
    <t>--      7499 ALLEN      1981-02-20   $19,500   $22,425</t>
  </si>
  <si>
    <t>--      7521 WARD       1981-02-22   $15,500   $17,825</t>
  </si>
  <si>
    <t>--      7654 MARTIN     1981-09-28   $16,400   $18,860</t>
  </si>
  <si>
    <t>--      7844 TURNER     1981-09-08   $18,000   $20,700</t>
  </si>
  <si>
    <r>
      <t xml:space="preserve">       TO_CHAR(hiredate, 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hiredate ,</t>
    </r>
  </si>
  <si>
    <r>
      <t xml:space="preserve">       TO_CHAR( (sal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comm, </t>
    </r>
    <r>
      <rPr>
        <sz val="11"/>
        <color rgb="FF7DA123"/>
        <rFont val="Consolas"/>
        <family val="3"/>
      </rPr>
      <t>'$999,999'</t>
    </r>
    <r>
      <rPr>
        <sz val="11"/>
        <color rgb="FF010101"/>
        <rFont val="Consolas"/>
        <family val="3"/>
      </rPr>
      <t xml:space="preserve">)  AS </t>
    </r>
    <r>
      <rPr>
        <sz val="11"/>
        <color rgb="FF7DA123"/>
        <rFont val="Consolas"/>
        <family val="3"/>
      </rPr>
      <t>"SAL"</t>
    </r>
    <r>
      <rPr>
        <sz val="11"/>
        <color rgb="FF010101"/>
        <rFont val="Consolas"/>
        <family val="3"/>
      </rPr>
      <t>,</t>
    </r>
  </si>
  <si>
    <r>
      <t xml:space="preserve">       TO_CHAR( ((sal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comm)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1.15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'$999,999'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"15% UP"</t>
    </r>
  </si>
  <si>
    <r>
      <t>WHERE</t>
    </r>
    <r>
      <rPr>
        <sz val="11"/>
        <color rgb="FF010101"/>
        <rFont val="Consolas"/>
        <family val="3"/>
      </rPr>
      <t xml:space="preserve"> comm IS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</si>
  <si>
    <t>문자 데이터를 숫자 데이터로 변환하는 TO_NUMBER함수</t>
    <phoneticPr fontId="2" type="noConversion"/>
  </si>
  <si>
    <t>TO_NUMBER(숫자처럼 생긴 문자)</t>
    <phoneticPr fontId="2" type="noConversion"/>
  </si>
  <si>
    <t xml:space="preserve"> </t>
    <phoneticPr fontId="2" type="noConversion"/>
  </si>
  <si>
    <t>ex. '1200', ('1,200' '-&gt; 숫자처럼 생긴 문자 아님)</t>
    <phoneticPr fontId="2" type="noConversion"/>
  </si>
  <si>
    <t>--문자임</t>
  </si>
  <si>
    <t>--ORA-01722: 수치가 부적합합니다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</si>
  <si>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1300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'1500'</t>
    </r>
    <r>
      <rPr>
        <sz val="11"/>
        <color rgb="FF010101"/>
        <rFont val="Consolas"/>
        <family val="3"/>
      </rPr>
      <t>,</t>
    </r>
  </si>
  <si>
    <r>
      <t xml:space="preserve">       </t>
    </r>
    <r>
      <rPr>
        <sz val="11"/>
        <color rgb="FF7DA123"/>
        <rFont val="Consolas"/>
        <family val="3"/>
      </rPr>
      <t>'1300'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1500</t>
    </r>
    <r>
      <rPr>
        <sz val="11"/>
        <color rgb="FF010101"/>
        <rFont val="Consolas"/>
        <family val="3"/>
      </rPr>
      <t>,</t>
    </r>
  </si>
  <si>
    <r>
      <t xml:space="preserve">       </t>
    </r>
    <r>
      <rPr>
        <sz val="11"/>
        <color rgb="FF7DA123"/>
        <rFont val="Consolas"/>
        <family val="3"/>
      </rPr>
      <t>'1300'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'1500'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</si>
  <si>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'1,300'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'1,500'</t>
    </r>
  </si>
  <si>
    <t>TO_NUMBER('문자열 데이터', '인식될 숫자형태')</t>
    <phoneticPr fontId="2" type="noConversion"/>
  </si>
  <si>
    <t>--TO_NUMBER('1,300','999,999')-TO_NUMBER('1,500','9,999')</t>
  </si>
  <si>
    <t>----------------------------------------------------------</t>
  </si>
  <si>
    <r>
      <t>SELECT</t>
    </r>
    <r>
      <rPr>
        <sz val="11"/>
        <color rgb="FF010101"/>
        <rFont val="Consolas"/>
        <family val="3"/>
      </rPr>
      <t xml:space="preserve"> TO_NUMBER(</t>
    </r>
    <r>
      <rPr>
        <sz val="11"/>
        <color rgb="FF7DA123"/>
        <rFont val="Consolas"/>
        <family val="3"/>
      </rPr>
      <t>'1,300'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'999,999'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TO_NUMBER(</t>
    </r>
    <r>
      <rPr>
        <sz val="11"/>
        <color rgb="FF7DA123"/>
        <rFont val="Consolas"/>
        <family val="3"/>
      </rPr>
      <t>'1,500'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'9,999'</t>
    </r>
    <r>
      <rPr>
        <sz val="11"/>
        <color rgb="FF010101"/>
        <rFont val="Consolas"/>
        <family val="3"/>
      </rPr>
      <t>)</t>
    </r>
  </si>
  <si>
    <t>문자 데이터를 날짜 데이터로 변환하는 TO_DATE 함수</t>
    <phoneticPr fontId="2" type="noConversion"/>
  </si>
  <si>
    <t>TO_DATE('문자')</t>
    <phoneticPr fontId="2" type="noConversion"/>
  </si>
  <si>
    <t>TO_DATE('문자', '날짜형태')</t>
    <phoneticPr fontId="2" type="noConversion"/>
  </si>
  <si>
    <t xml:space="preserve">--SYSDATE    TO_DATE('2 TO_DATE01  TO_DATE02 </t>
  </si>
  <si>
    <t>------------ ---------- ---------- ----------</t>
  </si>
  <si>
    <r>
      <t>ALTER</t>
    </r>
    <r>
      <rPr>
        <sz val="11"/>
        <color rgb="FF010101"/>
        <rFont val="Consolas"/>
        <family val="3"/>
      </rPr>
      <t xml:space="preserve"> SESSION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NLS_DATE_FORMAT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'RRRR/MM/DD'</t>
    </r>
    <r>
      <rPr>
        <sz val="11"/>
        <color rgb="FF010101"/>
        <rFont val="Consolas"/>
        <family val="3"/>
      </rPr>
      <t>;</t>
    </r>
  </si>
  <si>
    <r>
      <t xml:space="preserve">       TO_DATE(</t>
    </r>
    <r>
      <rPr>
        <sz val="11"/>
        <color rgb="FF7DA123"/>
        <rFont val="Consolas"/>
        <family val="3"/>
      </rPr>
      <t>'2022/03/21'</t>
    </r>
    <r>
      <rPr>
        <sz val="11"/>
        <color rgb="FF010101"/>
        <rFont val="Consolas"/>
        <family val="3"/>
      </rPr>
      <t>),</t>
    </r>
  </si>
  <si>
    <r>
      <t xml:space="preserve">       TO_DATE(</t>
    </r>
    <r>
      <rPr>
        <sz val="11"/>
        <color rgb="FF7DA123"/>
        <rFont val="Consolas"/>
        <family val="3"/>
      </rPr>
      <t>'2022-03-21'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TO_DATE01,</t>
    </r>
  </si>
  <si>
    <r>
      <t xml:space="preserve">       TO_DATE(</t>
    </r>
    <r>
      <rPr>
        <sz val="11"/>
        <color rgb="FF7DA123"/>
        <rFont val="Consolas"/>
        <family val="3"/>
      </rPr>
      <t>'20220321'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'YYYYMMDD'</t>
    </r>
    <r>
      <rPr>
        <sz val="11"/>
        <color rgb="FF010101"/>
        <rFont val="Consolas"/>
        <family val="3"/>
      </rPr>
      <t>) AS TO_DATE02</t>
    </r>
  </si>
  <si>
    <t>1981년 6월 1일 이후 입사한 사원 정보 출력하기</t>
    <phoneticPr fontId="2" type="noConversion"/>
  </si>
  <si>
    <t>--      7654 MARTIN     1981/09/28</t>
  </si>
  <si>
    <t>--      7782 CLARK      1981/06/09</t>
  </si>
  <si>
    <t>--      7788 SCOTT      1987/04/19</t>
  </si>
  <si>
    <t>--      7839 KING       1981/11/17</t>
  </si>
  <si>
    <t>--      7844 TURNER     1981/09/08</t>
  </si>
  <si>
    <t>--      7876 ADAMS      1987/05/23</t>
  </si>
  <si>
    <t>--      7900 JAMES      1981/12/03</t>
  </si>
  <si>
    <t>--      7902 FORD       1981/12/03</t>
  </si>
  <si>
    <t>--      7934 MILLER     1982/01/23</t>
  </si>
  <si>
    <t xml:space="preserve">--     EMPNO ENAME      HIREDATE  </t>
  </si>
  <si>
    <r>
      <t>WHERE</t>
    </r>
    <r>
      <rPr>
        <sz val="11"/>
        <color rgb="FF010101"/>
        <rFont val="Consolas"/>
        <family val="3"/>
      </rPr>
      <t xml:space="preserve"> hiredate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TO_DATE(</t>
    </r>
    <r>
      <rPr>
        <sz val="11"/>
        <color rgb="FF7DA123"/>
        <rFont val="Consolas"/>
        <family val="3"/>
      </rPr>
      <t>'1981/06/01'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</t>
    </r>
  </si>
  <si>
    <t>일반함수</t>
    <phoneticPr fontId="2" type="noConversion"/>
  </si>
  <si>
    <t>NULL 처리 함수</t>
    <phoneticPr fontId="2" type="noConversion"/>
  </si>
  <si>
    <t>NVL() 함수</t>
    <phoneticPr fontId="2" type="noConversion"/>
  </si>
  <si>
    <t>형식</t>
    <phoneticPr fontId="2" type="noConversion"/>
  </si>
  <si>
    <t>NVL(컬럼, 치환할 값)</t>
    <phoneticPr fontId="2" type="noConversion"/>
  </si>
  <si>
    <r>
      <t xml:space="preserve">       (sal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comm as salary,</t>
    </r>
  </si>
  <si>
    <r>
      <t xml:space="preserve">       (sal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NVL(comm,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 as salary</t>
    </r>
  </si>
  <si>
    <t>NVL2(COL1, COL2, COL3)</t>
    <phoneticPr fontId="2" type="noConversion"/>
  </si>
  <si>
    <t>--     EMPNO ENAME             SAL       COMM     SALARY     SALARY</t>
  </si>
  <si>
    <t>------------ ---------- ---------- ---------- ---------- ----------</t>
  </si>
  <si>
    <t>--      7369 SMITH             800                             9600</t>
  </si>
  <si>
    <t>--      7499 ALLEN            1600        300      19500      19500</t>
  </si>
  <si>
    <t>--      7521 WARD             1250        500      15500      15500</t>
  </si>
  <si>
    <t>--      7566 JONES            2975                            35700</t>
  </si>
  <si>
    <t>--      7654 MARTIN           1250       1400      16400      16400</t>
  </si>
  <si>
    <t>--      7698 BLAKE            2850                            34200</t>
  </si>
  <si>
    <t>--      7782 CLARK            2450                            29400</t>
  </si>
  <si>
    <t>--      7788 SCOTT            3000                            36000</t>
  </si>
  <si>
    <t>--      7839 KING             5000                            60000</t>
  </si>
  <si>
    <t>--      7844 TURNER           1500          0      18000      18000</t>
  </si>
  <si>
    <t>--      7876 ADAMS            1100                            13200</t>
  </si>
  <si>
    <t>--      7900 JAMES             950                            11400</t>
  </si>
  <si>
    <t>--      7902 FORD             3000                            36000</t>
  </si>
  <si>
    <t xml:space="preserve">--      7934 MILLER           1300      </t>
  </si>
  <si>
    <r>
      <t xml:space="preserve">COL1값이 </t>
    </r>
    <r>
      <rPr>
        <sz val="11"/>
        <color rgb="FFFF0000"/>
        <rFont val="맑은 고딕"/>
        <family val="3"/>
        <charset val="129"/>
        <scheme val="minor"/>
      </rPr>
      <t>NULL이면</t>
    </r>
    <r>
      <rPr>
        <sz val="11"/>
        <color theme="1"/>
        <rFont val="맑은 고딕"/>
        <family val="2"/>
        <charset val="129"/>
        <scheme val="minor"/>
      </rPr>
      <t xml:space="preserve"> COL3</t>
    </r>
    <phoneticPr fontId="2" type="noConversion"/>
  </si>
  <si>
    <r>
      <t xml:space="preserve">COL1값이 </t>
    </r>
    <r>
      <rPr>
        <sz val="11"/>
        <color rgb="FFFF0000"/>
        <rFont val="맑은 고딕"/>
        <family val="3"/>
        <charset val="129"/>
        <scheme val="minor"/>
      </rPr>
      <t>NULL이 아니면</t>
    </r>
    <r>
      <rPr>
        <sz val="11"/>
        <color theme="1"/>
        <rFont val="맑은 고딕"/>
        <family val="2"/>
        <charset val="129"/>
        <scheme val="minor"/>
      </rPr>
      <t xml:space="preserve"> COL2</t>
    </r>
    <phoneticPr fontId="2" type="noConversion"/>
  </si>
  <si>
    <r>
      <t xml:space="preserve">       NVL2(comm, </t>
    </r>
    <r>
      <rPr>
        <sz val="11"/>
        <color rgb="FF7DA123"/>
        <rFont val="Consolas"/>
        <family val="3"/>
      </rPr>
      <t>'0'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'x'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"NVL2"</t>
    </r>
    <r>
      <rPr>
        <sz val="11"/>
        <color rgb="FF010101"/>
        <rFont val="Consolas"/>
        <family val="3"/>
      </rPr>
      <t>,</t>
    </r>
  </si>
  <si>
    <r>
      <t xml:space="preserve">       NVL2(comm,sal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comm,sal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"anual_sal"</t>
    </r>
  </si>
  <si>
    <t>emp 테이블에서 deptno가 30번인 사원들을 조회하여 comm 값이 있을 경우</t>
    <phoneticPr fontId="2" type="noConversion"/>
  </si>
  <si>
    <t>Exist'를 출력하고 comm 값이 null일 경우 'NUL'을 출력하세요.</t>
    <phoneticPr fontId="2" type="noConversion"/>
  </si>
  <si>
    <t xml:space="preserve">--     EMPNO ENAME            COMM NVL2 </t>
  </si>
  <si>
    <t>------------ ---------- ---------- -----</t>
  </si>
  <si>
    <t>--      7499 ALLEN             300 Exist</t>
  </si>
  <si>
    <t>--      7521 WARD              500 Exist</t>
  </si>
  <si>
    <t>--      7654 MARTIN           1400 Exist</t>
  </si>
  <si>
    <t xml:space="preserve">--      7698 BLAKE                 NULL </t>
  </si>
  <si>
    <t>--      7844 TURNER              0 Exist</t>
  </si>
  <si>
    <t xml:space="preserve">--      7900 JAMES                 NULL </t>
  </si>
  <si>
    <r>
      <t xml:space="preserve">       NVL2(comm,</t>
    </r>
    <r>
      <rPr>
        <sz val="11"/>
        <color rgb="FF7DA123"/>
        <rFont val="Consolas"/>
        <family val="3"/>
      </rPr>
      <t>'Exist'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'NULL'</t>
    </r>
    <r>
      <rPr>
        <sz val="11"/>
        <color rgb="FF010101"/>
        <rFont val="Consolas"/>
        <family val="3"/>
      </rPr>
      <t>) as nvl2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</si>
  <si>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</t>
    </r>
  </si>
  <si>
    <t>DECODE() 함수</t>
    <phoneticPr fontId="2" type="noConversion"/>
  </si>
  <si>
    <t>DECODE() 함수는 오라클 전용 함수</t>
    <phoneticPr fontId="2" type="noConversion"/>
  </si>
  <si>
    <t>JAVA 언어 등에서 사용 중인 분기문인 IF문을 오라클로 가져온 함수</t>
    <phoneticPr fontId="2" type="noConversion"/>
  </si>
  <si>
    <t>유형1)</t>
    <phoneticPr fontId="2" type="noConversion"/>
  </si>
  <si>
    <t>DECODE(A,B,'1',NULL) (단 마지막 NULL은 생략 가능)</t>
    <phoneticPr fontId="2" type="noConversion"/>
  </si>
  <si>
    <t>A가 B이면 '1'</t>
    <phoneticPr fontId="2" type="noConversion"/>
  </si>
  <si>
    <t>교수만 학과명을 "Computer Engineering"으로 출력하고 101번이 아닌 교수들은 학과명에</t>
    <phoneticPr fontId="2" type="noConversion"/>
  </si>
  <si>
    <t>아무것도 출력하지 마세요</t>
    <phoneticPr fontId="2" type="noConversion"/>
  </si>
  <si>
    <t>professor</t>
    <phoneticPr fontId="2" type="noConversion"/>
  </si>
  <si>
    <t>교수번호</t>
    <phoneticPr fontId="2" type="noConversion"/>
  </si>
  <si>
    <t>직급</t>
    <phoneticPr fontId="2" type="noConversion"/>
  </si>
  <si>
    <t>보너스</t>
    <phoneticPr fontId="2" type="noConversion"/>
  </si>
  <si>
    <t>이메일</t>
    <phoneticPr fontId="2" type="noConversion"/>
  </si>
  <si>
    <t>홈페이지</t>
    <phoneticPr fontId="2" type="noConversion"/>
  </si>
  <si>
    <t>VARCHAR2(50)</t>
    <phoneticPr fontId="2" type="noConversion"/>
  </si>
  <si>
    <t>position</t>
    <phoneticPr fontId="2" type="noConversion"/>
  </si>
  <si>
    <t>pay</t>
    <phoneticPr fontId="2" type="noConversion"/>
  </si>
  <si>
    <t>email</t>
    <phoneticPr fontId="2" type="noConversion"/>
  </si>
  <si>
    <t>hpage</t>
    <phoneticPr fontId="2" type="noConversion"/>
  </si>
  <si>
    <t xml:space="preserve">       name,</t>
  </si>
  <si>
    <t xml:space="preserve">--    DEPTNO NAME                 DNAME               </t>
  </si>
  <si>
    <t>------------ -------------------- --------------------</t>
  </si>
  <si>
    <t>--       101 Audie Murphy         Computer Engineering</t>
  </si>
  <si>
    <t>--       101 Angela Bassett       Computer Engineering</t>
  </si>
  <si>
    <t>--       101 Jessica Lange        Computer Engineering</t>
  </si>
  <si>
    <t xml:space="preserve">--       102 Winona Ryder                             </t>
  </si>
  <si>
    <t xml:space="preserve">--       102 Michelle Pfeiffer                        </t>
  </si>
  <si>
    <t xml:space="preserve">--       102 Whoopi Goldberg                          </t>
  </si>
  <si>
    <t xml:space="preserve">--       103 Emma Thompson                            </t>
  </si>
  <si>
    <t xml:space="preserve">--       103 Julia Roberts                            </t>
  </si>
  <si>
    <t xml:space="preserve">--       103 Sharon Stone                             </t>
  </si>
  <si>
    <t xml:space="preserve">--       201 Susan Sarandon                           </t>
  </si>
  <si>
    <t xml:space="preserve">--       202 Holly Hunter                             </t>
  </si>
  <si>
    <t xml:space="preserve">--       203 Meg Ryan                                 </t>
  </si>
  <si>
    <t xml:space="preserve">--       301 Andie Macdowell                          </t>
  </si>
  <si>
    <t xml:space="preserve">--       301 Jodie Foster            </t>
  </si>
  <si>
    <r>
      <t>SELECT</t>
    </r>
    <r>
      <rPr>
        <sz val="11"/>
        <color rgb="FF010101"/>
        <rFont val="Consolas"/>
        <family val="3"/>
      </rPr>
      <t xml:space="preserve"> deptno,</t>
    </r>
  </si>
  <si>
    <r>
      <t xml:space="preserve">       DECODE(deptno,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'Computer Engineering'</t>
    </r>
    <r>
      <rPr>
        <sz val="11"/>
        <color rgb="FF010101"/>
        <rFont val="Consolas"/>
        <family val="3"/>
      </rPr>
      <t>,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) AS DNAME</t>
    </r>
  </si>
  <si>
    <r>
      <t>FROM</t>
    </r>
    <r>
      <rPr>
        <sz val="11"/>
        <color rgb="FF010101"/>
        <rFont val="Consolas"/>
        <family val="3"/>
      </rPr>
      <t xml:space="preserve"> professor</t>
    </r>
  </si>
  <si>
    <t xml:space="preserve">--       202 Nicole Kidman                            </t>
  </si>
  <si>
    <t xml:space="preserve">유형2) </t>
    <phoneticPr fontId="2" type="noConversion"/>
  </si>
  <si>
    <t>"ETC"로 출력하세요</t>
    <phoneticPr fontId="2" type="noConversion"/>
  </si>
  <si>
    <t xml:space="preserve">--       102 Winona Ryder         ETC                 </t>
  </si>
  <si>
    <t xml:space="preserve">--       102 Michelle Pfeiffer    ETC                 </t>
  </si>
  <si>
    <t xml:space="preserve">--       102 Whoopi Goldberg      ETC                 </t>
  </si>
  <si>
    <t xml:space="preserve">--       103 Emma Thompson        ETC                 </t>
  </si>
  <si>
    <t xml:space="preserve">--       103 Julia Roberts        ETC                 </t>
  </si>
  <si>
    <t xml:space="preserve">--       103 Sharon Stone         ETC                 </t>
  </si>
  <si>
    <t xml:space="preserve">--       201 Meryl Streep         ETC                 </t>
  </si>
  <si>
    <t xml:space="preserve">--       201 Susan Sarandon       ETC                 </t>
  </si>
  <si>
    <t xml:space="preserve">--       202 Nicole Kidman        ETC                 </t>
  </si>
  <si>
    <t xml:space="preserve">--       202 Holly Hunter         ETC                 </t>
  </si>
  <si>
    <t xml:space="preserve">--       203 Meg Ryan             ETC                 </t>
  </si>
  <si>
    <t xml:space="preserve">--       301 Andie Macdowell      ETC                 </t>
  </si>
  <si>
    <t xml:space="preserve">--       301 Jodie Foster         ETC          </t>
  </si>
  <si>
    <r>
      <t xml:space="preserve">       DECODE(deptno,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'Computer Engineering'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'ETC'</t>
    </r>
    <r>
      <rPr>
        <sz val="11"/>
        <color rgb="FF010101"/>
        <rFont val="Consolas"/>
        <family val="3"/>
      </rPr>
      <t>) AS DNAME</t>
    </r>
  </si>
  <si>
    <t>DECODE(A,B,'1',C,'2','3')</t>
    <phoneticPr fontId="2" type="noConversion"/>
  </si>
  <si>
    <t>유형 3)   A가 B인 경우 1, A가 C인 경우 2를, 둘다 아닌 경우 3</t>
    <phoneticPr fontId="2" type="noConversion"/>
  </si>
  <si>
    <t>, 102번이면 'Multimedia Engineering'</t>
    <phoneticPr fontId="2" type="noConversion"/>
  </si>
  <si>
    <t>, 103번이면 'Software Engineering' 나머지는 'ETC'로 출력하세요</t>
    <phoneticPr fontId="2" type="noConversion"/>
  </si>
  <si>
    <t>유형 3 예제 : professor 테이블에서 교수의 이름과 학과명을 출력하되 학과번호가 101번이면 'Computer Engineering'</t>
    <phoneticPr fontId="2" type="noConversion"/>
  </si>
  <si>
    <t>유형 2 예제 : professor 테이블에서 학과번호와 교수명, 학과명을 출력하되 deptno가 101번인</t>
    <phoneticPr fontId="2" type="noConversion"/>
  </si>
  <si>
    <r>
      <t xml:space="preserve">       DECODE(deptno,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'Computer Engineering'</t>
    </r>
  </si>
  <si>
    <r>
      <t xml:space="preserve">                    ,</t>
    </r>
    <r>
      <rPr>
        <sz val="11"/>
        <color rgb="FF004FC8"/>
        <rFont val="Consolas"/>
        <family val="3"/>
      </rPr>
      <t>102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'Multimedia Engineering'</t>
    </r>
  </si>
  <si>
    <r>
      <t xml:space="preserve">                    ,</t>
    </r>
    <r>
      <rPr>
        <sz val="11"/>
        <color rgb="FF004FC8"/>
        <rFont val="Consolas"/>
        <family val="3"/>
      </rPr>
      <t>103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'Software Engineering'</t>
    </r>
  </si>
  <si>
    <r>
      <t xml:space="preserve">                        ,</t>
    </r>
    <r>
      <rPr>
        <sz val="11"/>
        <color rgb="FF7DA123"/>
        <rFont val="Consolas"/>
        <family val="3"/>
      </rPr>
      <t>'ETC'</t>
    </r>
    <r>
      <rPr>
        <sz val="11"/>
        <color rgb="FF010101"/>
        <rFont val="Consolas"/>
        <family val="3"/>
      </rPr>
      <t>) AS DNAME</t>
    </r>
  </si>
  <si>
    <t>DECODE(A,B,DECODE(C,D,1,NULL))</t>
    <phoneticPr fontId="2" type="noConversion"/>
  </si>
  <si>
    <t>A가 B이고 C가 D를 만족하면 '1'을 출력하고</t>
    <phoneticPr fontId="2" type="noConversion"/>
  </si>
  <si>
    <t>C가 D가 아닐 경우 NULL을 출력</t>
    <phoneticPr fontId="2" type="noConversion"/>
  </si>
  <si>
    <t>(DECODE 함수 안에 DECODE 함수가 중첩)</t>
    <phoneticPr fontId="2" type="noConversion"/>
  </si>
  <si>
    <t>유형 4)</t>
    <phoneticPr fontId="2" type="noConversion"/>
  </si>
  <si>
    <t xml:space="preserve">유형 4 예제 : professor 테이블에서 교수의 이름과 부서번호를 출력하고 101 번 부서 중에서 이름이 "Audie Murphy" </t>
  </si>
  <si>
    <t xml:space="preserve">교수에게 "BEST!" 라고 출력하고 101번 부서 중에서 이름이 "Audie Murphy" 교수가 아닌 나머지에는 NULL 값을 출력하세요. </t>
  </si>
  <si>
    <t>만약 101 번 외 다른 학과에 "Audie Murphy" 교수가 있어도 "BEST!" 가 출력되면 안됩니다.</t>
  </si>
  <si>
    <t>--if(deptno == 101) {</t>
  </si>
  <si>
    <t>--    if(name ----== 'Audie Murphy') {</t>
  </si>
  <si>
    <t>--        'Best!'</t>
  </si>
  <si>
    <t>--    } else {</t>
  </si>
  <si>
    <t>--    }</t>
  </si>
  <si>
    <t>--}</t>
  </si>
  <si>
    <t>--        null</t>
  </si>
  <si>
    <r>
      <t xml:space="preserve">       DECODE(deptno, 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 xml:space="preserve">, DECODE(name, </t>
    </r>
    <r>
      <rPr>
        <sz val="11"/>
        <color rgb="FF7DA123"/>
        <rFont val="Consolas"/>
        <family val="3"/>
      </rPr>
      <t>'Audie Murphy'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'BEST!'</t>
    </r>
    <r>
      <rPr>
        <sz val="11"/>
        <color rgb="FF010101"/>
        <rFont val="Consolas"/>
        <family val="3"/>
      </rPr>
      <t xml:space="preserve">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)) </t>
    </r>
    <r>
      <rPr>
        <sz val="11"/>
        <color rgb="FF7DA123"/>
        <rFont val="Consolas"/>
        <family val="3"/>
      </rPr>
      <t>"NEST_DECODE"</t>
    </r>
  </si>
  <si>
    <t>C가 D가 아닐 경우 '2'을 출력</t>
    <phoneticPr fontId="2" type="noConversion"/>
  </si>
  <si>
    <t>DECODE(A,B,DECODE(C,D,1,2))</t>
    <phoneticPr fontId="2" type="noConversion"/>
  </si>
  <si>
    <t xml:space="preserve">유형 5 예제: professor 테이블에서 교수의 이름과 부서번호를 출력하고 101 번 부서 중에서 이름이 "Audie Murphy" </t>
  </si>
  <si>
    <t xml:space="preserve">교수에게 비고란에 "BEST!"라고 출력하고 101번 학과의 "Audie Murphy" 교수 외에는 비고란에 </t>
  </si>
  <si>
    <t>"GOOD!"을 출력하고 101번 교수가 아닐 경우는 비고란이 공란이 되도록 출력하세요.</t>
  </si>
  <si>
    <r>
      <t xml:space="preserve">       DECODE(deptno, 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 xml:space="preserve">, DECODE(name, </t>
    </r>
    <r>
      <rPr>
        <sz val="11"/>
        <color rgb="FF7DA123"/>
        <rFont val="Consolas"/>
        <family val="3"/>
      </rPr>
      <t>'Audie Murphy'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'BEST!'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'GOOD!'</t>
    </r>
    <r>
      <rPr>
        <sz val="11"/>
        <color rgb="FF010101"/>
        <rFont val="Consolas"/>
        <family val="3"/>
      </rPr>
      <t xml:space="preserve">)) </t>
    </r>
    <r>
      <rPr>
        <sz val="11"/>
        <color rgb="FF7DA123"/>
        <rFont val="Consolas"/>
        <family val="3"/>
      </rPr>
      <t>"NEST_DECODE"</t>
    </r>
  </si>
  <si>
    <t>DECODE(A,B,DECODE(C,D,1,2),'3')</t>
    <phoneticPr fontId="2" type="noConversion"/>
  </si>
  <si>
    <t>A가 B아닐 경우 '3' 출력</t>
    <phoneticPr fontId="2" type="noConversion"/>
  </si>
  <si>
    <t xml:space="preserve">유형 6 예제: </t>
  </si>
  <si>
    <r>
      <t xml:space="preserve">professor </t>
    </r>
    <r>
      <rPr>
        <sz val="11"/>
        <color rgb="FF1D1C1D"/>
        <rFont val="맑은 고딕"/>
        <family val="3"/>
        <charset val="129"/>
      </rPr>
      <t>테이블에서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교수의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이름과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부서번호를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출력하고</t>
    </r>
    <r>
      <rPr>
        <sz val="11"/>
        <color rgb="FF1D1C1D"/>
        <rFont val="Consolas"/>
        <family val="3"/>
      </rPr>
      <t xml:space="preserve"> 101 </t>
    </r>
    <r>
      <rPr>
        <sz val="11"/>
        <color rgb="FF1D1C1D"/>
        <rFont val="맑은 고딕"/>
        <family val="3"/>
        <charset val="129"/>
      </rPr>
      <t>번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부서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중에서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이름이</t>
    </r>
    <r>
      <rPr>
        <sz val="11"/>
        <color rgb="FF1D1C1D"/>
        <rFont val="Consolas"/>
        <family val="3"/>
      </rPr>
      <t xml:space="preserve"> "Audie Murphy" </t>
    </r>
    <r>
      <rPr>
        <sz val="11"/>
        <color rgb="FF1D1C1D"/>
        <rFont val="맑은 고딕"/>
        <family val="3"/>
        <charset val="129"/>
      </rPr>
      <t>교수에게</t>
    </r>
    <r>
      <rPr>
        <sz val="11"/>
        <color rgb="FF1D1C1D"/>
        <rFont val="Consolas"/>
        <family val="3"/>
      </rPr>
      <t xml:space="preserve"> </t>
    </r>
    <phoneticPr fontId="2" type="noConversion"/>
  </si>
  <si>
    <t xml:space="preserve">비고란에 "BEST!" 이라고 출력하고 101번 학과의 "Audie Murphy" 교수 외에는 비고란에 "GOOD!"을 출력하고 </t>
    <phoneticPr fontId="2" type="noConversion"/>
  </si>
  <si>
    <t>101번 교수가 아닐 경우는 비고란에 "N/A" 을 출력하세요.</t>
  </si>
  <si>
    <r>
      <t xml:space="preserve">       DECODE(deptno, </t>
    </r>
    <r>
      <rPr>
        <sz val="11"/>
        <color rgb="FF004FC8"/>
        <rFont val="Consolas"/>
        <family val="3"/>
      </rPr>
      <t>101</t>
    </r>
    <r>
      <rPr>
        <sz val="11"/>
        <color rgb="FF010101"/>
        <rFont val="Consolas"/>
        <family val="3"/>
      </rPr>
      <t xml:space="preserve">, DECODE(name, </t>
    </r>
    <r>
      <rPr>
        <sz val="11"/>
        <color rgb="FF7DA123"/>
        <rFont val="Consolas"/>
        <family val="3"/>
      </rPr>
      <t>'Audie Murphy'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'BEST!'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'GOOD!'</t>
    </r>
    <r>
      <rPr>
        <sz val="11"/>
        <color rgb="FF010101"/>
        <rFont val="Consolas"/>
        <family val="3"/>
      </rPr>
      <t>),</t>
    </r>
    <r>
      <rPr>
        <sz val="11"/>
        <color rgb="FF7DA123"/>
        <rFont val="Consolas"/>
        <family val="3"/>
      </rPr>
      <t>'N/A'</t>
    </r>
    <r>
      <rPr>
        <sz val="11"/>
        <color rgb="FF010101"/>
        <rFont val="Consolas"/>
        <family val="3"/>
      </rPr>
      <t xml:space="preserve">) </t>
    </r>
    <r>
      <rPr>
        <sz val="11"/>
        <color rgb="FF7DA123"/>
        <rFont val="Consolas"/>
        <family val="3"/>
      </rPr>
      <t>"NEST_DECODE"</t>
    </r>
  </si>
  <si>
    <t xml:space="preserve">Student 테이블을 사용하여 제 1 전공 (deptno1) 이 101 번인 학과 학생들의 이름과 주민번호, </t>
  </si>
  <si>
    <t xml:space="preserve">성별을 출력하되 성별은 주민번호(jumin) 컬럼을 이용하여 7번째 숫자가 1일 경우 "  남자" , </t>
  </si>
  <si>
    <r>
      <t>2</t>
    </r>
    <r>
      <rPr>
        <sz val="11"/>
        <color rgb="FF1D1C1D"/>
        <rFont val="맑은 고딕"/>
        <family val="3"/>
        <charset val="129"/>
      </rPr>
      <t>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경우</t>
    </r>
    <r>
      <rPr>
        <sz val="11"/>
        <color rgb="FF1D1C1D"/>
        <rFont val="Consolas"/>
        <family val="3"/>
      </rPr>
      <t xml:space="preserve"> "</t>
    </r>
    <r>
      <rPr>
        <sz val="11"/>
        <color rgb="FF1D1C1D"/>
        <rFont val="맑은 고딕"/>
        <family val="3"/>
        <charset val="129"/>
      </rPr>
      <t>여자</t>
    </r>
    <r>
      <rPr>
        <sz val="11"/>
        <color rgb="FF1D1C1D"/>
        <rFont val="Consolas"/>
        <family val="3"/>
      </rPr>
      <t xml:space="preserve">" </t>
    </r>
    <r>
      <rPr>
        <sz val="11"/>
        <color rgb="FF1D1C1D"/>
        <rFont val="맑은 고딕"/>
        <family val="3"/>
        <charset val="129"/>
      </rPr>
      <t>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출력하세요</t>
    </r>
    <r>
      <rPr>
        <sz val="11"/>
        <color rgb="FF1D1C1D"/>
        <rFont val="Consolas"/>
        <family val="3"/>
      </rPr>
      <t>.</t>
    </r>
    <phoneticPr fontId="2" type="noConversion"/>
  </si>
  <si>
    <t>-------------------------------- ------------- - -----</t>
  </si>
  <si>
    <t xml:space="preserve">--James Seo                      7510231901813 1 MAN  </t>
  </si>
  <si>
    <t>--Billy Crystal                  7601232186327 2 WOMAN</t>
  </si>
  <si>
    <t xml:space="preserve">--Richard Dreyfus                7711291186223 1 MAN  </t>
  </si>
  <si>
    <t>--Danny Devito                   7808192157498 2 WOMAN</t>
  </si>
  <si>
    <t>--NAME                           JUMIN         G Gende</t>
  </si>
  <si>
    <r>
      <t>SELECT</t>
    </r>
    <r>
      <rPr>
        <sz val="11"/>
        <color rgb="FF010101"/>
        <rFont val="Consolas"/>
        <family val="3"/>
      </rPr>
      <t xml:space="preserve"> name,</t>
    </r>
  </si>
  <si>
    <r>
      <t xml:space="preserve">       SUBSTR(jumin,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gender,</t>
    </r>
  </si>
  <si>
    <r>
      <t>FROM</t>
    </r>
    <r>
      <rPr>
        <sz val="11"/>
        <color rgb="FF010101"/>
        <rFont val="Consolas"/>
        <family val="3"/>
      </rPr>
      <t xml:space="preserve"> student</t>
    </r>
  </si>
  <si>
    <r>
      <t>WHERE</t>
    </r>
    <r>
      <rPr>
        <sz val="11"/>
        <color rgb="FF010101"/>
        <rFont val="Consolas"/>
        <family val="3"/>
      </rPr>
      <t xml:space="preserve"> 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101</t>
    </r>
  </si>
  <si>
    <r>
      <t xml:space="preserve">       DECODE(SUBSTR(jumin,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'MAN'</t>
    </r>
  </si>
  <si>
    <r>
      <t xml:space="preserve">                                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'WOMAN'</t>
    </r>
  </si>
  <si>
    <r>
      <t xml:space="preserve">                                ) AS </t>
    </r>
    <r>
      <rPr>
        <sz val="11"/>
        <color rgb="FF7DA123"/>
        <rFont val="Consolas"/>
        <family val="3"/>
      </rPr>
      <t>"Gender"</t>
    </r>
  </si>
  <si>
    <t xml:space="preserve">Student 테이블에서 1 전공이 (deptno1) 101번인 학생의 이름과 연락처와 지역을 출력하세요. </t>
  </si>
  <si>
    <t xml:space="preserve">단,지역번호가 02 는 "SEOUL" , 031 은 "GYEONGGI" , 051 은 "BUSAN" , 052 는 "ULSAN" </t>
  </si>
  <si>
    <t>, 055 는 "GYEONGNAM"입니다.</t>
  </si>
  <si>
    <r>
      <t xml:space="preserve">                                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'MAN'</t>
    </r>
    <phoneticPr fontId="2" type="noConversion"/>
  </si>
  <si>
    <r>
      <t xml:space="preserve">                                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'WOMAN'</t>
    </r>
    <phoneticPr fontId="2" type="noConversion"/>
  </si>
  <si>
    <t>-------------------------------- --------------- ---------- --------------- ---------</t>
  </si>
  <si>
    <t>--James Seo                      055)381-2158             4 055             GYEONGNAM</t>
  </si>
  <si>
    <t>--Billy Crystal                  055)333-6328             4 055             GYEONGNAM</t>
  </si>
  <si>
    <t xml:space="preserve">--Richard Dreyfus                02)6788-4861             3 02              SEOUL    </t>
  </si>
  <si>
    <t>--Danny Devito                   055)278-3649             4 055             GYEONGNAM</t>
  </si>
  <si>
    <t xml:space="preserve">--NAME                           TEL                  INSTR area            LOC      </t>
  </si>
  <si>
    <r>
      <t xml:space="preserve">       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 AS instr,</t>
    </r>
  </si>
  <si>
    <r>
      <t xml:space="preserve">       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"area"</t>
    </r>
    <r>
      <rPr>
        <sz val="11"/>
        <color rgb="FF010101"/>
        <rFont val="Consolas"/>
        <family val="3"/>
      </rPr>
      <t>,</t>
    </r>
  </si>
  <si>
    <r>
      <t xml:space="preserve">       DECODE(SUBSTR(tel,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 xml:space="preserve">,  </t>
    </r>
    <r>
      <rPr>
        <sz val="11"/>
        <color rgb="FF7DA123"/>
        <rFont val="Consolas"/>
        <family val="3"/>
      </rPr>
      <t>'SEOUL'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</si>
  <si>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'GYEONGGI'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</si>
  <si>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'BUSAN'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</si>
  <si>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'UASAN'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</si>
  <si>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'GYEONGNAM'</t>
    </r>
    <r>
      <rPr>
        <sz val="11"/>
        <color rgb="FF010101"/>
        <rFont val="Consolas"/>
        <family val="3"/>
      </rPr>
      <t>) AS LOC</t>
    </r>
  </si>
  <si>
    <t>CASE문</t>
    <phoneticPr fontId="2" type="noConversion"/>
  </si>
  <si>
    <t>decode문과 마찬가지로 특정 조건에 따라 반환할 데이터를 설정할 때 사용</t>
    <phoneticPr fontId="2" type="noConversion"/>
  </si>
  <si>
    <t>WHEN 결과2 THEN 출력2</t>
    <phoneticPr fontId="2" type="noConversion"/>
  </si>
  <si>
    <t>WHEN 결과3 THEN 출력3</t>
    <phoneticPr fontId="2" type="noConversion"/>
  </si>
  <si>
    <t>ELASE 출력 4</t>
    <phoneticPr fontId="2" type="noConversion"/>
  </si>
  <si>
    <t>END "컬럼명"</t>
    <phoneticPr fontId="2" type="noConversion"/>
  </si>
  <si>
    <r>
      <t xml:space="preserve">CASE </t>
    </r>
    <r>
      <rPr>
        <sz val="11"/>
        <color rgb="FFFF0000"/>
        <rFont val="맑은 고딕"/>
        <family val="3"/>
        <charset val="129"/>
        <scheme val="minor"/>
      </rPr>
      <t xml:space="preserve">조건 </t>
    </r>
    <r>
      <rPr>
        <sz val="11"/>
        <color theme="1"/>
        <rFont val="맑은 고딕"/>
        <family val="2"/>
        <charset val="129"/>
        <scheme val="minor"/>
      </rPr>
      <t xml:space="preserve">WHEN </t>
    </r>
    <r>
      <rPr>
        <sz val="11"/>
        <color rgb="FFFF0000"/>
        <rFont val="맑은 고딕"/>
        <family val="3"/>
        <charset val="129"/>
        <scheme val="minor"/>
      </rPr>
      <t xml:space="preserve">결과1 </t>
    </r>
    <r>
      <rPr>
        <sz val="11"/>
        <color theme="1"/>
        <rFont val="맑은 고딕"/>
        <family val="2"/>
        <charset val="129"/>
        <scheme val="minor"/>
      </rPr>
      <t>THEN 출력1</t>
    </r>
    <phoneticPr fontId="2" type="noConversion"/>
  </si>
  <si>
    <t xml:space="preserve">Student 테이블을 참조하여 deptno1 이 201 번인 학생의 이름과 전화번호, 지역 명을 출력하세요. </t>
  </si>
  <si>
    <t xml:space="preserve">단 지역번호가 02 면 "SEOUL", 031 이면 "GYEONGGI", 051 이면 "BUSAN", </t>
  </si>
  <si>
    <t>052 이면 "ULSAN", 055 이면 "GYEONGNAM", 나머지는 "ETC" 로 표시하세요.</t>
  </si>
  <si>
    <t>-- '=' 조건과 결과가 '='인 경우</t>
  </si>
  <si>
    <t xml:space="preserve">        END AS LOC02,</t>
  </si>
  <si>
    <r>
      <t xml:space="preserve">       CASE(SUBSTR(tel,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)) WHEN 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 xml:space="preserve">  THEN </t>
    </r>
    <r>
      <rPr>
        <sz val="11"/>
        <color rgb="FF7DA123"/>
        <rFont val="Consolas"/>
        <family val="3"/>
      </rPr>
      <t>'SEOUL'</t>
    </r>
  </si>
  <si>
    <r>
      <t xml:space="preserve">                                            WHEN 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'GYEONGGI'</t>
    </r>
  </si>
  <si>
    <r>
      <t xml:space="preserve">                                            WHEN 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'BUSAN'</t>
    </r>
  </si>
  <si>
    <r>
      <t xml:space="preserve">                                            WHEN 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'GYEONGNAM'</t>
    </r>
  </si>
  <si>
    <r>
      <t xml:space="preserve">                                            ELSE </t>
    </r>
    <r>
      <rPr>
        <sz val="11"/>
        <color rgb="FF7DA123"/>
        <rFont val="Consolas"/>
        <family val="3"/>
      </rPr>
      <t>'ETC'</t>
    </r>
  </si>
  <si>
    <r>
      <t xml:space="preserve">       DECODE(SUBSTR(tel,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 xml:space="preserve">,  </t>
    </r>
    <r>
      <rPr>
        <sz val="11"/>
        <color rgb="FF7DA123"/>
        <rFont val="Consolas"/>
        <family val="3"/>
      </rPr>
      <t>'SEOUL'</t>
    </r>
  </si>
  <si>
    <r>
      <t xml:space="preserve">                                             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'GYEONGNAM'</t>
    </r>
  </si>
  <si>
    <r>
      <t xml:space="preserve">                                                    ,</t>
    </r>
    <r>
      <rPr>
        <sz val="11"/>
        <color rgb="FF7DA123"/>
        <rFont val="Consolas"/>
        <family val="3"/>
      </rPr>
      <t>'ETC'</t>
    </r>
    <r>
      <rPr>
        <sz val="11"/>
        <color rgb="FF010101"/>
        <rFont val="Consolas"/>
        <family val="3"/>
      </rPr>
      <t>) AS LOC</t>
    </r>
  </si>
  <si>
    <r>
      <t>WHERE</t>
    </r>
    <r>
      <rPr>
        <sz val="11"/>
        <color rgb="FF010101"/>
        <rFont val="Consolas"/>
        <family val="3"/>
      </rPr>
      <t xml:space="preserve"> 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201</t>
    </r>
  </si>
  <si>
    <t>조건과 결과가 '=' 이 아닌 경우</t>
    <phoneticPr fontId="2" type="noConversion"/>
  </si>
  <si>
    <t>WHEN 조건과 결과3 THEN 출력3</t>
    <phoneticPr fontId="2" type="noConversion"/>
  </si>
  <si>
    <t>WHEN 조건과 결과2 THEN 출력2</t>
    <phoneticPr fontId="2" type="noConversion"/>
  </si>
  <si>
    <r>
      <t>CASE</t>
    </r>
    <r>
      <rPr>
        <sz val="11"/>
        <color rgb="FFFF0000"/>
        <rFont val="맑은 고딕"/>
        <family val="3"/>
        <charset val="129"/>
        <scheme val="minor"/>
      </rPr>
      <t xml:space="preserve"> </t>
    </r>
    <r>
      <rPr>
        <sz val="11"/>
        <color theme="1"/>
        <rFont val="맑은 고딕"/>
        <family val="2"/>
        <charset val="129"/>
        <scheme val="minor"/>
      </rPr>
      <t xml:space="preserve">WHEN </t>
    </r>
    <r>
      <rPr>
        <sz val="11"/>
        <color rgb="FFFF0000"/>
        <rFont val="맑은 고딕"/>
        <family val="3"/>
        <charset val="129"/>
        <scheme val="minor"/>
      </rPr>
      <t xml:space="preserve">조건과 결과1 </t>
    </r>
    <r>
      <rPr>
        <sz val="11"/>
        <color theme="1"/>
        <rFont val="맑은 고딕"/>
        <family val="2"/>
        <charset val="129"/>
        <scheme val="minor"/>
      </rPr>
      <t>THEN 출력1</t>
    </r>
    <phoneticPr fontId="2" type="noConversion"/>
  </si>
  <si>
    <t xml:space="preserve">Student 테이블의 jumin 컬럼을 참조하여 학생들의 이름과 태어난 달 , 그리고 분기를 출력하세요. </t>
  </si>
  <si>
    <t xml:space="preserve">태어난 달이 01-03월 은 1/4, </t>
  </si>
  <si>
    <t xml:space="preserve">04 - 06월 은 2/4 , </t>
  </si>
  <si>
    <t xml:space="preserve">07 - 09 월 은 3/4 , </t>
  </si>
  <si>
    <t>10 - 12 월은 4/4 로 출력하세요</t>
  </si>
  <si>
    <t>Q2.</t>
    <phoneticPr fontId="2" type="noConversion"/>
  </si>
  <si>
    <t>Q1.</t>
    <phoneticPr fontId="2" type="noConversion"/>
  </si>
  <si>
    <r>
      <t xml:space="preserve">      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"Month"</t>
    </r>
    <r>
      <rPr>
        <sz val="11"/>
        <color rgb="FF010101"/>
        <rFont val="Consolas"/>
        <family val="3"/>
      </rPr>
      <t>,</t>
    </r>
  </si>
  <si>
    <r>
      <t xml:space="preserve">       CASE WHEN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BETWEEN </t>
    </r>
    <r>
      <rPr>
        <sz val="11"/>
        <color rgb="FF7DA123"/>
        <rFont val="Consolas"/>
        <family val="3"/>
      </rPr>
      <t>'01'</t>
    </r>
    <r>
      <rPr>
        <sz val="11"/>
        <color rgb="FF010101"/>
        <rFont val="Consolas"/>
        <family val="3"/>
      </rPr>
      <t xml:space="preserve"> AND </t>
    </r>
    <r>
      <rPr>
        <sz val="11"/>
        <color rgb="FF7DA123"/>
        <rFont val="Consolas"/>
        <family val="3"/>
      </rPr>
      <t>'03'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'1/4'</t>
    </r>
  </si>
  <si>
    <r>
      <t xml:space="preserve">            WHEN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BETWEEN </t>
    </r>
    <r>
      <rPr>
        <sz val="11"/>
        <color rgb="FF7DA123"/>
        <rFont val="Consolas"/>
        <family val="3"/>
      </rPr>
      <t>'04'</t>
    </r>
    <r>
      <rPr>
        <sz val="11"/>
        <color rgb="FF010101"/>
        <rFont val="Consolas"/>
        <family val="3"/>
      </rPr>
      <t xml:space="preserve"> AND </t>
    </r>
    <r>
      <rPr>
        <sz val="11"/>
        <color rgb="FF7DA123"/>
        <rFont val="Consolas"/>
        <family val="3"/>
      </rPr>
      <t>'06'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'2/4'</t>
    </r>
  </si>
  <si>
    <r>
      <t xml:space="preserve">            WHEN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BETWEEN </t>
    </r>
    <r>
      <rPr>
        <sz val="11"/>
        <color rgb="FF7DA123"/>
        <rFont val="Consolas"/>
        <family val="3"/>
      </rPr>
      <t>'07'</t>
    </r>
    <r>
      <rPr>
        <sz val="11"/>
        <color rgb="FF010101"/>
        <rFont val="Consolas"/>
        <family val="3"/>
      </rPr>
      <t xml:space="preserve"> AND </t>
    </r>
    <r>
      <rPr>
        <sz val="11"/>
        <color rgb="FF7DA123"/>
        <rFont val="Consolas"/>
        <family val="3"/>
      </rPr>
      <t>'09'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'3/4'</t>
    </r>
  </si>
  <si>
    <r>
      <t xml:space="preserve">            WHEN SUBSTR(jumin,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BETWEEN </t>
    </r>
    <r>
      <rPr>
        <sz val="11"/>
        <color rgb="FF7DA123"/>
        <rFont val="Consolas"/>
        <family val="3"/>
      </rPr>
      <t>'10'</t>
    </r>
    <r>
      <rPr>
        <sz val="11"/>
        <color rgb="FF010101"/>
        <rFont val="Consolas"/>
        <family val="3"/>
      </rPr>
      <t xml:space="preserve"> AND </t>
    </r>
    <r>
      <rPr>
        <sz val="11"/>
        <color rgb="FF7DA123"/>
        <rFont val="Consolas"/>
        <family val="3"/>
      </rPr>
      <t>'12'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'4/4'</t>
    </r>
  </si>
  <si>
    <r>
      <t xml:space="preserve">        END </t>
    </r>
    <r>
      <rPr>
        <sz val="11"/>
        <color rgb="FF7DA123"/>
        <rFont val="Consolas"/>
        <family val="3"/>
      </rPr>
      <t>"Quoter"</t>
    </r>
  </si>
  <si>
    <t>-- BETWEEN '01' AND '03' =&gt; 숫자로 변환</t>
  </si>
  <si>
    <t>emp MANAGER 10%,</t>
    <phoneticPr fontId="2" type="noConversion"/>
  </si>
  <si>
    <t>SALESMAN 5%,</t>
    <phoneticPr fontId="2" type="noConversion"/>
  </si>
  <si>
    <t>ANALYST 그대로</t>
    <phoneticPr fontId="2" type="noConversion"/>
  </si>
  <si>
    <t>나머지는 3%</t>
    <phoneticPr fontId="2" type="noConversion"/>
  </si>
  <si>
    <t xml:space="preserve">        END AS UP_SAL</t>
  </si>
  <si>
    <t xml:space="preserve">                </t>
  </si>
  <si>
    <t xml:space="preserve">--emp MANAGER 10%,                              </t>
  </si>
  <si>
    <t xml:space="preserve">--      SALESMAN 5%,                    </t>
  </si>
  <si>
    <t xml:space="preserve">--      ANALYST 그대로                     </t>
  </si>
  <si>
    <t xml:space="preserve">--      나머지는 3% </t>
  </si>
  <si>
    <r>
      <t xml:space="preserve">       CASE job WHEN </t>
    </r>
    <r>
      <rPr>
        <sz val="11"/>
        <color rgb="FF7DA123"/>
        <rFont val="Consolas"/>
        <family val="3"/>
      </rPr>
      <t>'MANAGER'</t>
    </r>
    <r>
      <rPr>
        <sz val="11"/>
        <color rgb="FF010101"/>
        <rFont val="Consolas"/>
        <family val="3"/>
      </rPr>
      <t xml:space="preserve">  THEN 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1.1</t>
    </r>
  </si>
  <si>
    <r>
      <t xml:space="preserve">                WHEN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 xml:space="preserve"> THEN 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1.05</t>
    </r>
  </si>
  <si>
    <r>
      <t xml:space="preserve">                WHEN </t>
    </r>
    <r>
      <rPr>
        <sz val="11"/>
        <color rgb="FF7DA123"/>
        <rFont val="Consolas"/>
        <family val="3"/>
      </rPr>
      <t>'ANALYST'</t>
    </r>
    <r>
      <rPr>
        <sz val="11"/>
        <color rgb="FF010101"/>
        <rFont val="Consolas"/>
        <family val="3"/>
      </rPr>
      <t xml:space="preserve"> THEN sal</t>
    </r>
  </si>
  <si>
    <r>
      <t xml:space="preserve">                ELSE sal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1.03</t>
    </r>
  </si>
  <si>
    <t>ELSE 출력4</t>
    <phoneticPr fontId="2" type="noConversion"/>
  </si>
  <si>
    <t>Q3.</t>
    <phoneticPr fontId="2" type="noConversion"/>
  </si>
  <si>
    <t>Q4.</t>
    <phoneticPr fontId="2" type="noConversion"/>
  </si>
  <si>
    <t>emp 테이블을 조회하여 empno , ename , sal , LEVEL(급여등급)을 아래와 같이 출력하세요.</t>
  </si>
  <si>
    <t xml:space="preserve">단 급여등급은 sal 을 기준으로 1 - 1000 이면 Level 1 </t>
  </si>
  <si>
    <t xml:space="preserve">, 1001 - 2000 이면 Level 2 </t>
  </si>
  <si>
    <t xml:space="preserve">, 2001 - 3000 이면 Level 3 </t>
  </si>
  <si>
    <t xml:space="preserve">, 3001 - 4000 이면 Level 4 </t>
  </si>
  <si>
    <t>, 4001 보다 많으면 Level 5 로 출력하세요.</t>
  </si>
  <si>
    <t>-- 4 출력 컬럼 순서(Level)</t>
  </si>
  <si>
    <r>
      <t xml:space="preserve">       CASE WHEN sal BETWEEN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   AND 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'Level 1'</t>
    </r>
  </si>
  <si>
    <r>
      <t xml:space="preserve">            WHEN sal BETWEEN 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 xml:space="preserve"> AND </t>
    </r>
    <r>
      <rPr>
        <sz val="11"/>
        <color rgb="FF004FC8"/>
        <rFont val="Consolas"/>
        <family val="3"/>
      </rPr>
      <t>2000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'Level 2'</t>
    </r>
  </si>
  <si>
    <r>
      <t xml:space="preserve">            WHEN sal BETWEEN </t>
    </r>
    <r>
      <rPr>
        <sz val="11"/>
        <color rgb="FF004FC8"/>
        <rFont val="Consolas"/>
        <family val="3"/>
      </rPr>
      <t>2001</t>
    </r>
    <r>
      <rPr>
        <sz val="11"/>
        <color rgb="FF010101"/>
        <rFont val="Consolas"/>
        <family val="3"/>
      </rPr>
      <t xml:space="preserve"> AND 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'Level 3'</t>
    </r>
  </si>
  <si>
    <r>
      <t xml:space="preserve">            WHEN sal BETWEEN </t>
    </r>
    <r>
      <rPr>
        <sz val="11"/>
        <color rgb="FF004FC8"/>
        <rFont val="Consolas"/>
        <family val="3"/>
      </rPr>
      <t>3001</t>
    </r>
    <r>
      <rPr>
        <sz val="11"/>
        <color rgb="FF010101"/>
        <rFont val="Consolas"/>
        <family val="3"/>
      </rPr>
      <t xml:space="preserve"> AND </t>
    </r>
    <r>
      <rPr>
        <sz val="11"/>
        <color rgb="FF004FC8"/>
        <rFont val="Consolas"/>
        <family val="3"/>
      </rPr>
      <t>4000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'Level 4'</t>
    </r>
  </si>
  <si>
    <r>
      <t xml:space="preserve">            WHEN 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4001</t>
    </r>
    <r>
      <rPr>
        <sz val="11"/>
        <color rgb="FF010101"/>
        <rFont val="Consolas"/>
        <family val="3"/>
      </rPr>
      <t xml:space="preserve">               THEN </t>
    </r>
    <r>
      <rPr>
        <sz val="11"/>
        <color rgb="FF7DA123"/>
        <rFont val="Consolas"/>
        <family val="3"/>
      </rPr>
      <t>'Level 5'</t>
    </r>
  </si>
  <si>
    <r>
      <t xml:space="preserve">        END AS </t>
    </r>
    <r>
      <rPr>
        <sz val="11"/>
        <color rgb="FF7DA123"/>
        <rFont val="Consolas"/>
        <family val="3"/>
      </rPr>
      <t>"LEVEL"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</si>
  <si>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 DESC</t>
    </r>
  </si>
  <si>
    <t>p174 Q1.</t>
    <phoneticPr fontId="2" type="noConversion"/>
  </si>
  <si>
    <t>--       REPLACE(empno, SUBSTR(empno,-2), '**') AS "MASKING_EMPNO",</t>
  </si>
  <si>
    <t>--       REPLACE(ename, SUBSTR(ename,2),'****') AS "MASKING_ENAME"</t>
  </si>
  <si>
    <t>--내가 한 것</t>
  </si>
  <si>
    <t>--WHERE LENGTH(ename) &gt;= 5</t>
  </si>
  <si>
    <r>
      <t xml:space="preserve">       RPAD(SUBSTR(empno,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'**'</t>
    </r>
    <r>
      <rPr>
        <sz val="11"/>
        <color rgb="FF010101"/>
        <rFont val="Consolas"/>
        <family val="3"/>
      </rPr>
      <t>) AS MASKING_EMPNO,</t>
    </r>
  </si>
  <si>
    <r>
      <t xml:space="preserve">       RPAD(SUBSTR(ename,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),LENGTH(ename),</t>
    </r>
    <r>
      <rPr>
        <sz val="11"/>
        <color rgb="FF7DA123"/>
        <rFont val="Consolas"/>
        <family val="3"/>
      </rPr>
      <t>'*****'</t>
    </r>
    <r>
      <rPr>
        <sz val="11"/>
        <color rgb="FF010101"/>
        <rFont val="Consolas"/>
        <family val="3"/>
      </rPr>
      <t>) AS MASKING_NAME</t>
    </r>
  </si>
  <si>
    <r>
      <t>WHERE</t>
    </r>
    <r>
      <rPr>
        <sz val="11"/>
        <color rgb="FF010101"/>
        <rFont val="Consolas"/>
        <family val="3"/>
      </rPr>
      <t xml:space="preserve"> LENGTH(ename)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</t>
    </r>
  </si>
  <si>
    <r>
      <t xml:space="preserve">AND LENGTH(ename)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</t>
    </r>
  </si>
  <si>
    <t>p174 Q2.</t>
    <phoneticPr fontId="2" type="noConversion"/>
  </si>
  <si>
    <r>
      <t xml:space="preserve">       TRUNC(TO_CHAR(sal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21.5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999.999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AS day_pay,</t>
    </r>
  </si>
  <si>
    <r>
      <t xml:space="preserve">       ROUND(TO_CHAR(sal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21.5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999.999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time_pay</t>
    </r>
  </si>
  <si>
    <t>p175 Q3.</t>
    <phoneticPr fontId="2" type="noConversion"/>
  </si>
  <si>
    <t xml:space="preserve">--     EMPNO ENAME      HIREDATE   R_JOB      COMM                                    </t>
  </si>
  <si>
    <t>------------ ---------- ---------- ---------- ----------------------------------------</t>
  </si>
  <si>
    <t xml:space="preserve">--      7369 SMITH      1980/12/17 1981/03/23 N/A                                     </t>
  </si>
  <si>
    <t xml:space="preserve">--      7499 ALLEN      1981/02/20 1981/05/25 300                                     </t>
  </si>
  <si>
    <t xml:space="preserve">--      7521 WARD       1981/02/22 1981/05/25 500                                     </t>
  </si>
  <si>
    <t xml:space="preserve">--      7566 JONES      1981/04/02 1981/07/06 N/A                                     </t>
  </si>
  <si>
    <t xml:space="preserve">--      7654 MARTIN     1981/09/28 1982/01/04 1400                                    </t>
  </si>
  <si>
    <t xml:space="preserve">--      7698 BLAKE      1981/05/01 1981/08/03 N/A                                     </t>
  </si>
  <si>
    <t xml:space="preserve">--      7782 CLARK      1981/06/09 1981/09/14 N/A                                     </t>
  </si>
  <si>
    <t xml:space="preserve">--      7788 SCOTT      1987/04/19 1987/07/20 N/A                                     </t>
  </si>
  <si>
    <t xml:space="preserve">--      7839 KING       1981/11/17 1982/02/22 N/A                                     </t>
  </si>
  <si>
    <t xml:space="preserve">--      7844 TURNER     1981/09/08 1981/12/14 0                                       </t>
  </si>
  <si>
    <t xml:space="preserve">--      7876 ADAMS      1987/05/23 1987/08/24 N/A                                     </t>
  </si>
  <si>
    <t xml:space="preserve">--      7900 JAMES      1981/12/03 1982/03/08 N/A                                     </t>
  </si>
  <si>
    <t xml:space="preserve">--      7902 FORD       1981/12/03 1982/03/08 N/A                                     </t>
  </si>
  <si>
    <t xml:space="preserve">--      7934 MILLER     1982/01/23 1982/04/26 N/A       </t>
  </si>
  <si>
    <r>
      <t xml:space="preserve">       TO_CHAR(hiredate,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hiredate,</t>
    </r>
  </si>
  <si>
    <r>
      <t xml:space="preserve">       TO_CHAR(NEXT_DAY(ADD_MONTHS(hiredate,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),</t>
    </r>
    <r>
      <rPr>
        <sz val="11"/>
        <color rgb="FF7DA123"/>
        <rFont val="Consolas"/>
        <family val="3"/>
      </rPr>
      <t>'월'</t>
    </r>
    <r>
      <rPr>
        <sz val="11"/>
        <color rgb="FF010101"/>
        <rFont val="Consolas"/>
        <family val="3"/>
      </rPr>
      <t>),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R_JOB,</t>
    </r>
  </si>
  <si>
    <r>
      <t xml:space="preserve">       NVL2(comm,TO_CHAR(comm),</t>
    </r>
    <r>
      <rPr>
        <sz val="11"/>
        <color rgb="FF7DA123"/>
        <rFont val="Consolas"/>
        <family val="3"/>
      </rPr>
      <t>'N/A'</t>
    </r>
    <r>
      <rPr>
        <sz val="11"/>
        <color rgb="FF010101"/>
        <rFont val="Consolas"/>
        <family val="3"/>
      </rPr>
      <t>) AS comm</t>
    </r>
  </si>
  <si>
    <t>p175 Q4.</t>
    <phoneticPr fontId="2" type="noConversion"/>
  </si>
  <si>
    <t xml:space="preserve">       mgr,</t>
  </si>
  <si>
    <t xml:space="preserve">            ELSE TO_CHAR(mgr)</t>
  </si>
  <si>
    <t xml:space="preserve">        END AS CHG_MGR</t>
  </si>
  <si>
    <t xml:space="preserve">--     EMPNO ENAME             MGR CHG_MGR                                 </t>
  </si>
  <si>
    <t>------------ ---------- ---------- ----------------------------------------</t>
  </si>
  <si>
    <t xml:space="preserve">--      7369 SMITH            7902 7902                                    </t>
  </si>
  <si>
    <t xml:space="preserve">--      7499 ALLEN            7698 6666                                    </t>
  </si>
  <si>
    <t xml:space="preserve">--      7521 WARD             7698 6666                                    </t>
  </si>
  <si>
    <t xml:space="preserve">--      7566 JONES            7839 8888                                    </t>
  </si>
  <si>
    <t xml:space="preserve">--      7654 MARTIN           7698 6666                                    </t>
  </si>
  <si>
    <t xml:space="preserve">--      7698 BLAKE            7839 8888                                    </t>
  </si>
  <si>
    <t xml:space="preserve">--      7782 CLARK            7839 8888                                    </t>
  </si>
  <si>
    <t xml:space="preserve">--      7788 SCOTT            7566 5555                                    </t>
  </si>
  <si>
    <t xml:space="preserve">--      7839 KING                  0000                                    </t>
  </si>
  <si>
    <t xml:space="preserve">--      7844 TURNER           7698 6666                                    </t>
  </si>
  <si>
    <t xml:space="preserve">--      7876 ADAMS            7788 7777                                    </t>
  </si>
  <si>
    <t xml:space="preserve">--      7900 JAMES            7698 6666                                    </t>
  </si>
  <si>
    <t xml:space="preserve">--      7902 FORD             7566 5555                                    </t>
  </si>
  <si>
    <t xml:space="preserve">--      7934 MILLER           7782 7777            </t>
  </si>
  <si>
    <r>
      <t xml:space="preserve">       CASE WHEN mgr IS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'0000'</t>
    </r>
  </si>
  <si>
    <r>
      <t xml:space="preserve">            WHEN SUBSTR(mgr,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75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'5555'</t>
    </r>
  </si>
  <si>
    <r>
      <t xml:space="preserve">            WHEN SUBSTR(mgr,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76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'6666'</t>
    </r>
  </si>
  <si>
    <r>
      <t xml:space="preserve">            WHEN SUBSTR(mgr,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'7777'</t>
    </r>
  </si>
  <si>
    <r>
      <t xml:space="preserve">            WHEN SUBSTR(mgr,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78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'8888'</t>
    </r>
  </si>
  <si>
    <t>정규식(Regular Expression)</t>
    <phoneticPr fontId="2" type="noConversion"/>
  </si>
  <si>
    <r>
      <t xml:space="preserve">SQL </t>
    </r>
    <r>
      <rPr>
        <sz val="11"/>
        <rFont val="맑은 고딕"/>
        <family val="2"/>
        <charset val="129"/>
      </rPr>
      <t>문장에서도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유닉스에서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사용하는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정규식을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사용하여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다양한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검색을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할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있다</t>
    </r>
    <r>
      <rPr>
        <sz val="11"/>
        <rFont val="Consolas"/>
        <family val="3"/>
      </rPr>
      <t>.</t>
    </r>
    <phoneticPr fontId="2" type="noConversion"/>
  </si>
  <si>
    <t>사용기호</t>
    <phoneticPr fontId="2" type="noConversion"/>
  </si>
  <si>
    <t>사용 예</t>
    <phoneticPr fontId="2" type="noConversion"/>
  </si>
  <si>
    <t>해당 문자로 시작하는 line 출력</t>
    <phoneticPr fontId="2" type="noConversion"/>
  </si>
  <si>
    <t>해당 문자로 끝나는 line 출력</t>
    <phoneticPr fontId="2" type="noConversion"/>
  </si>
  <si>
    <t>'^pattern'</t>
    <phoneticPr fontId="2" type="noConversion"/>
  </si>
  <si>
    <t>'pattern$'</t>
    <phoneticPr fontId="2" type="noConversion"/>
  </si>
  <si>
    <t>S시작해서 E로 끝나는 line 출력(. '-&gt; 1글자)</t>
    <phoneticPr fontId="2" type="noConversion"/>
  </si>
  <si>
    <t>*</t>
    <phoneticPr fontId="2" type="noConversion"/>
  </si>
  <si>
    <t>모든이라는 뜻, 글자 수가 0일수도 있음</t>
    <phoneticPr fontId="2" type="noConversion"/>
  </si>
  <si>
    <t>'S….E'</t>
    <phoneticPr fontId="2" type="noConversion"/>
  </si>
  <si>
    <t>'[a-z]*'</t>
    <phoneticPr fontId="2" type="noConversion"/>
  </si>
  <si>
    <t>[]</t>
    <phoneticPr fontId="2" type="noConversion"/>
  </si>
  <si>
    <t>해당 문자에 해당하는 한문자</t>
    <phoneticPr fontId="2" type="noConversion"/>
  </si>
  <si>
    <t>[^]</t>
    <phoneticPr fontId="2" type="noConversion"/>
  </si>
  <si>
    <t>해당 문자에 해당하지 않는 한문자</t>
    <phoneticPr fontId="2" type="noConversion"/>
  </si>
  <si>
    <t>'[Pp]pattern'</t>
    <phoneticPr fontId="2" type="noConversion"/>
  </si>
  <si>
    <t>'[^a-m]attern'</t>
    <phoneticPr fontId="2" type="noConversion"/>
  </si>
  <si>
    <t>10G부터 추가</t>
    <phoneticPr fontId="2" type="noConversion"/>
  </si>
  <si>
    <t xml:space="preserve">TEXT      </t>
  </si>
  <si>
    <t>ABC123</t>
  </si>
  <si>
    <t>ABC 123</t>
  </si>
  <si>
    <t>ABC  123</t>
  </si>
  <si>
    <t>abc 123</t>
  </si>
  <si>
    <t>abc  123</t>
  </si>
  <si>
    <t>a1b2c3</t>
  </si>
  <si>
    <t>aabbcc123</t>
  </si>
  <si>
    <t>?/!@#$*&amp;</t>
  </si>
  <si>
    <t>\~*().,</t>
  </si>
  <si>
    <t>123abc</t>
  </si>
  <si>
    <t>abc</t>
  </si>
  <si>
    <t>--DESC t_reg;</t>
  </si>
  <si>
    <t xml:space="preserve">--TEXT      </t>
  </si>
  <si>
    <t>--ABC 123</t>
  </si>
  <si>
    <t>--ABC  123</t>
  </si>
  <si>
    <t>--abc 123</t>
  </si>
  <si>
    <t>--abc  123</t>
  </si>
  <si>
    <t>--a1b2c3</t>
  </si>
  <si>
    <t>--aabbcc123</t>
  </si>
  <si>
    <t>--?/!@#$*&amp;</t>
  </si>
  <si>
    <t>--\~*().,</t>
  </si>
  <si>
    <t>--123abc</t>
  </si>
  <si>
    <t>--abc</t>
  </si>
  <si>
    <t>--REGEXP_LIKE(text,REGEXP)</t>
  </si>
  <si>
    <t>--소문자가 들어 있는 행을 모두 출력</t>
  </si>
  <si>
    <t>--a-z : 소문자</t>
  </si>
  <si>
    <t>--소문자, 대문자가 들어 있는 행을 모두 출력</t>
  </si>
  <si>
    <t>--A-Z : 대문자</t>
  </si>
  <si>
    <t>--소문자로 시작하고 공백을 포함하는 경우 찾기</t>
  </si>
  <si>
    <t>-- 연속적인 글자수 지정하기</t>
  </si>
  <si>
    <t>-- [A-Z] {2} : 대문자가 연속적으로 2글자 이상 오는 경우</t>
  </si>
  <si>
    <t>--숫자가 연속적으로 3개</t>
  </si>
  <si>
    <t>-- 특정 위치를 지정하여 출력하기</t>
  </si>
  <si>
    <t>-- 영문자로 시작하는</t>
  </si>
  <si>
    <t>-- 영문자로 끝나는</t>
  </si>
  <si>
    <t>--student 테이블에서 이름 Ma,Mo 시작하는</t>
  </si>
  <si>
    <t xml:space="preserve">--ID                  </t>
  </si>
  <si>
    <t>----------------------</t>
  </si>
  <si>
    <t>--Martin</t>
  </si>
  <si>
    <t>--Moore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</si>
  <si>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text</t>
    </r>
  </si>
  <si>
    <r>
      <t>FROM</t>
    </r>
    <r>
      <rPr>
        <sz val="11"/>
        <color rgb="FF010101"/>
        <rFont val="Consolas"/>
        <family val="3"/>
      </rPr>
      <t xml:space="preserve"> t_reg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</si>
  <si>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'[a-z]'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</si>
  <si>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'[a-zA-Z]'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</si>
  <si>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'[a-z] 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</si>
  <si>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'[A-Z]{2}'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</si>
  <si>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'[0-9]{3}'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</si>
  <si>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'^[a-zA-Z]'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</si>
  <si>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REGEXP_LIKE(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'[a-zA-Z]$'</t>
    </r>
    <r>
      <rPr>
        <sz val="11"/>
        <color rgb="FF010101"/>
        <rFont val="Consolas"/>
        <family val="3"/>
      </rPr>
      <t>)</t>
    </r>
  </si>
  <si>
    <r>
      <t>SELECT</t>
    </r>
    <r>
      <rPr>
        <sz val="11"/>
        <color rgb="FF010101"/>
        <rFont val="Consolas"/>
        <family val="3"/>
      </rPr>
      <t xml:space="preserve"> id</t>
    </r>
  </si>
  <si>
    <r>
      <t>WHERE</t>
    </r>
    <r>
      <rPr>
        <sz val="11"/>
        <color rgb="FF010101"/>
        <rFont val="Consolas"/>
        <family val="3"/>
      </rPr>
      <t xml:space="preserve"> REGEXP_LIKE(id, </t>
    </r>
    <r>
      <rPr>
        <sz val="11"/>
        <color rgb="FF7DA123"/>
        <rFont val="Consolas"/>
        <family val="3"/>
      </rPr>
      <t>'^M(a|o)'</t>
    </r>
    <r>
      <rPr>
        <sz val="11"/>
        <color rgb="FF010101"/>
        <rFont val="Consolas"/>
        <family val="3"/>
      </rPr>
      <t>)</t>
    </r>
  </si>
  <si>
    <t>다중행함수</t>
    <phoneticPr fontId="2" type="noConversion"/>
  </si>
  <si>
    <t>하나의 열에 출력 결과를 담는 다중행 함수</t>
    <phoneticPr fontId="2" type="noConversion"/>
  </si>
  <si>
    <t>sum() 함수를 사용하여 급여 합계 출력</t>
    <phoneticPr fontId="2" type="noConversion"/>
  </si>
  <si>
    <t>--       SAL</t>
  </si>
  <si>
    <t xml:space="preserve">      </t>
  </si>
  <si>
    <t>--  SUM(SAL)</t>
  </si>
  <si>
    <r>
      <t>SELECT</t>
    </r>
    <r>
      <rPr>
        <sz val="11"/>
        <color rgb="FF010101"/>
        <rFont val="Consolas"/>
        <family val="3"/>
      </rPr>
      <t xml:space="preserve"> sal</t>
    </r>
  </si>
  <si>
    <r>
      <t>SELECT</t>
    </r>
    <r>
      <rPr>
        <sz val="11"/>
        <color rgb="FF010101"/>
        <rFont val="Consolas"/>
        <family val="3"/>
      </rPr>
      <t xml:space="preserve"> SUM(sal)</t>
    </r>
  </si>
  <si>
    <t>--     29025</t>
    <phoneticPr fontId="2" type="noConversion"/>
  </si>
  <si>
    <t>*NULL 처리</t>
    <phoneticPr fontId="2" type="noConversion"/>
  </si>
  <si>
    <r>
      <t xml:space="preserve">NULL을 포함하여 출력 : </t>
    </r>
    <r>
      <rPr>
        <sz val="11"/>
        <color rgb="FFFF0000"/>
        <rFont val="맑은 고딕"/>
        <family val="3"/>
        <charset val="129"/>
        <scheme val="minor"/>
      </rPr>
      <t>*</t>
    </r>
    <phoneticPr fontId="2" type="noConversion"/>
  </si>
  <si>
    <t>컬럼이름을 사용하면 NULL 미포함!</t>
    <phoneticPr fontId="2" type="noConversion"/>
  </si>
  <si>
    <t>데이터의 개수를 구해주는 함수  COUNT() 함수</t>
    <phoneticPr fontId="2" type="noConversion"/>
  </si>
  <si>
    <t>COUNT( [DISTINCT,ALL])</t>
    <phoneticPr fontId="2" type="noConversion"/>
  </si>
  <si>
    <t>OVER(분석을 위한 여러 문법)</t>
    <phoneticPr fontId="2" type="noConversion"/>
  </si>
  <si>
    <t>--COUNT(*) : null 포함 결과</t>
  </si>
  <si>
    <t>--COUNT(comm) : null 제외</t>
  </si>
  <si>
    <t>--  COUNT(*) COUNT(COMM)</t>
  </si>
  <si>
    <t>------------ -----------</t>
  </si>
  <si>
    <t>--        14           4</t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</si>
  <si>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), COUNT(comm)</t>
    </r>
  </si>
  <si>
    <t>SUM() 함수</t>
    <phoneticPr fontId="2" type="noConversion"/>
  </si>
  <si>
    <t>입력 데이터들의 합계 값을 구하는 함수</t>
    <phoneticPr fontId="2" type="noConversion"/>
  </si>
  <si>
    <t>SUM( [DISTINCT,ALL])</t>
    <phoneticPr fontId="2" type="noConversion"/>
  </si>
  <si>
    <t xml:space="preserve">       SUM(sal)</t>
  </si>
  <si>
    <t>--SUM(ALLSAL) SUM(DISTINCTSAL)   SUM(SAL)</t>
  </si>
  <si>
    <t>------------- ---------------- ----------</t>
  </si>
  <si>
    <t>--      29025            24775      29025</t>
  </si>
  <si>
    <r>
      <t>SELECT</t>
    </r>
    <r>
      <rPr>
        <sz val="11"/>
        <color rgb="FF010101"/>
        <rFont val="Consolas"/>
        <family val="3"/>
      </rPr>
      <t xml:space="preserve"> SUM(ALL sal),      </t>
    </r>
    <r>
      <rPr>
        <sz val="11"/>
        <color rgb="FF999999"/>
        <rFont val="Consolas"/>
        <family val="3"/>
      </rPr>
      <t>-- sal 총합</t>
    </r>
  </si>
  <si>
    <r>
      <t xml:space="preserve">       SUM(DISTINCT sal), </t>
    </r>
    <r>
      <rPr>
        <sz val="11"/>
        <color rgb="FF999999"/>
        <rFont val="Consolas"/>
        <family val="3"/>
      </rPr>
      <t>-- sal 중복 데이터 제거 총합</t>
    </r>
  </si>
  <si>
    <t>평균을 구하는 AVG()함수</t>
    <phoneticPr fontId="2" type="noConversion"/>
  </si>
  <si>
    <t>입력된 값들의 평균 값을 구해주는 함수</t>
    <phoneticPr fontId="2" type="noConversion"/>
  </si>
  <si>
    <t>AVG( [DISTINCT,ALL])</t>
    <phoneticPr fontId="2" type="noConversion"/>
  </si>
  <si>
    <t>--SELECT COUNT(comm),</t>
  </si>
  <si>
    <t>--       SUM(comm),</t>
  </si>
  <si>
    <t>--       AVG(comm)</t>
  </si>
  <si>
    <t>--NULL에 데이터 누락 : 평균오류</t>
  </si>
  <si>
    <t>--COUNT(COMM)  SUM(COMM)  AVG(COMM)</t>
  </si>
  <si>
    <t>------------- ---------- ----------</t>
  </si>
  <si>
    <t>--          4       2200        550</t>
  </si>
  <si>
    <t xml:space="preserve">       SUM(comm),</t>
  </si>
  <si>
    <t>--  COUNT(*)  SUM(COMM) AVG(NVL(COMM,0))</t>
  </si>
  <si>
    <t>------------ ---------- ----------------</t>
  </si>
  <si>
    <t>--        14       2200       157.142857</t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</si>
  <si>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),</t>
    </r>
  </si>
  <si>
    <r>
      <t xml:space="preserve">       AVG(NVL(comm,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</si>
  <si>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t>NULL 처리 필요!</t>
    <phoneticPr fontId="2" type="noConversion"/>
  </si>
  <si>
    <t>최대값과 최소값을 구하는 MAX,MIN 함수</t>
    <phoneticPr fontId="2" type="noConversion"/>
  </si>
  <si>
    <t>MAX( [DISTINCT,ALL])</t>
    <phoneticPr fontId="2" type="noConversion"/>
  </si>
  <si>
    <t>MIN( [DISTINCT,ALL])</t>
    <phoneticPr fontId="2" type="noConversion"/>
  </si>
  <si>
    <t>그리고 그 중에서 최대/최소를 추출한다.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</si>
  <si>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원리</t>
    </r>
    <r>
      <rPr>
        <sz val="11"/>
        <color theme="1"/>
        <rFont val="맑은 고딕"/>
        <family val="2"/>
        <charset val="129"/>
        <scheme val="minor"/>
      </rPr>
      <t xml:space="preserve">는 데이터를 순서대로 </t>
    </r>
    <r>
      <rPr>
        <sz val="11"/>
        <color rgb="FFFF0000"/>
        <rFont val="맑은 고딕"/>
        <family val="3"/>
        <charset val="129"/>
        <scheme val="minor"/>
      </rPr>
      <t>정렬</t>
    </r>
    <r>
      <rPr>
        <sz val="11"/>
        <color theme="1"/>
        <rFont val="맑은 고딕"/>
        <family val="2"/>
        <charset val="129"/>
        <scheme val="minor"/>
      </rPr>
      <t>한다.</t>
    </r>
    <phoneticPr fontId="2" type="noConversion"/>
  </si>
  <si>
    <t>--NVL(COMM,0)</t>
    <phoneticPr fontId="2" type="noConversion"/>
  </si>
  <si>
    <t>--sort로 최소, 최대를 구한다.</t>
  </si>
  <si>
    <t>--SELECT MAX(sal), MIN(sal)</t>
  </si>
  <si>
    <t>--  MAX(SAL)   MIN(SAL)</t>
  </si>
  <si>
    <t>--      5000        800</t>
  </si>
  <si>
    <t xml:space="preserve">       MIN(hiredate)</t>
  </si>
  <si>
    <t>--MAX(HIREDA MIN(HIREDA</t>
  </si>
  <si>
    <r>
      <t>SELECT</t>
    </r>
    <r>
      <rPr>
        <sz val="11"/>
        <color rgb="FF010101"/>
        <rFont val="Consolas"/>
        <family val="3"/>
      </rPr>
      <t xml:space="preserve"> MAX(hiredate),</t>
    </r>
  </si>
  <si>
    <t>--87/05/23   80/12/17</t>
  </si>
  <si>
    <t>분산 표준편차글 VARIANCE()/STDDEV()</t>
    <phoneticPr fontId="2" type="noConversion"/>
  </si>
  <si>
    <t>즉, 차이값의 제곱의 평균이다. 관측값에서 평균을 뺀 값인 편차를 모두 더하면 0이 나오므로 제곱해서 더한다</t>
  </si>
  <si>
    <r>
      <rPr>
        <sz val="11"/>
        <color rgb="FF1D1C1D"/>
        <rFont val="맑은 고딕"/>
        <family val="3"/>
        <charset val="129"/>
      </rPr>
      <t>분산</t>
    </r>
    <r>
      <rPr>
        <sz val="11"/>
        <color rgb="FF1D1C1D"/>
        <rFont val="Consolas"/>
        <family val="3"/>
      </rPr>
      <t>(variance)</t>
    </r>
    <r>
      <rPr>
        <sz val="11"/>
        <color rgb="FF1D1C1D"/>
        <rFont val="맑은 고딕"/>
        <family val="3"/>
        <charset val="129"/>
      </rPr>
      <t>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관측값에서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평균을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값을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제곱하고</t>
    </r>
    <r>
      <rPr>
        <sz val="11"/>
        <color rgb="FF1D1C1D"/>
        <rFont val="Consolas"/>
        <family val="3"/>
      </rPr>
      <t xml:space="preserve">, </t>
    </r>
    <r>
      <rPr>
        <sz val="11"/>
        <color rgb="FF1D1C1D"/>
        <rFont val="맑은 고딕"/>
        <family val="3"/>
        <charset val="129"/>
      </rPr>
      <t>그것을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모두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더한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전체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개수로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나눠서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구한다</t>
    </r>
    <r>
      <rPr>
        <sz val="11"/>
        <color rgb="FF1D1C1D"/>
        <rFont val="Consolas"/>
        <family val="3"/>
      </rPr>
      <t xml:space="preserve">. </t>
    </r>
    <phoneticPr fontId="2" type="noConversion"/>
  </si>
  <si>
    <t xml:space="preserve">       STDDEV(sal),</t>
  </si>
  <si>
    <t>--VARIANCE(SAL) STDDEV(SAL) AVG(NVL(SAL,0))</t>
  </si>
  <si>
    <t>--------------- ----------- ---------------</t>
  </si>
  <si>
    <t>--   1398313.87  1182.50322      2073.21429</t>
  </si>
  <si>
    <r>
      <t>SELECT</t>
    </r>
    <r>
      <rPr>
        <sz val="11"/>
        <color rgb="FF010101"/>
        <rFont val="Consolas"/>
        <family val="3"/>
      </rPr>
      <t xml:space="preserve"> VARIANCE(sal),</t>
    </r>
  </si>
  <si>
    <r>
      <t xml:space="preserve">      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</si>
  <si>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t>결과 값을 원하는 열로 묶어 출력하는 GROUP BY절</t>
    <phoneticPr fontId="2" type="noConversion"/>
  </si>
  <si>
    <t>WHERE</t>
    <phoneticPr fontId="2" type="noConversion"/>
  </si>
  <si>
    <t>--부서별 급여 합계</t>
  </si>
  <si>
    <t>--SELECT SUM(sal), '10' AS deptno FROM emp WHERE deptno = 10</t>
  </si>
  <si>
    <t>--UNION ALL</t>
  </si>
  <si>
    <t>--SELECT SUM(sal), '20' FROM emp WHERE deptno = 20</t>
  </si>
  <si>
    <t>--SELECT SUM(sal), '30' FROM emp WHERE deptno = 30</t>
  </si>
  <si>
    <t>--  SUM(SAL) DEPT</t>
  </si>
  <si>
    <t>------------ ----</t>
  </si>
  <si>
    <t>--      8750 10</t>
  </si>
  <si>
    <t>--     10875 20</t>
  </si>
  <si>
    <t>--      9400 30</t>
  </si>
  <si>
    <t>--    DEPTNO   SUM(SAL)</t>
  </si>
  <si>
    <t>--        30       9400</t>
  </si>
  <si>
    <t>--        10       8750</t>
  </si>
  <si>
    <t>--        20      10875</t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</si>
  <si>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</t>
    </r>
  </si>
  <si>
    <t>GROUP BY 그룹화할 열 지정(여러 개 지정)</t>
    <phoneticPr fontId="2" type="noConversion"/>
  </si>
  <si>
    <t>GROUP BY절에 명시하는 열은 여러 개 지정할 수 있습니다.</t>
    <phoneticPr fontId="2" type="noConversion"/>
  </si>
  <si>
    <t>먼저 지정한 열로 대그룹을 나누고 그 다음 지정한 열로 소그룹을 나눕니다.</t>
    <phoneticPr fontId="2" type="noConversion"/>
  </si>
  <si>
    <r>
      <t>GROUP BY절에는</t>
    </r>
    <r>
      <rPr>
        <sz val="11"/>
        <color rgb="FFFF0000"/>
        <rFont val="맑은 고딕"/>
        <family val="3"/>
        <charset val="129"/>
        <scheme val="minor"/>
      </rPr>
      <t xml:space="preserve"> 별칭이 인식되지 않는다</t>
    </r>
    <r>
      <rPr>
        <sz val="11"/>
        <color theme="1"/>
        <rFont val="맑은 고딕"/>
        <family val="3"/>
        <charset val="129"/>
        <scheme val="minor"/>
      </rPr>
      <t>. 즉 열 이름이나 연산식을 그대로 지정해주어야 한다.</t>
    </r>
    <phoneticPr fontId="2" type="noConversion"/>
  </si>
  <si>
    <t>--부서별 직무별 평균 급여</t>
  </si>
  <si>
    <t>--ORACLE 10G 이전에서는 정렬되어서 출력</t>
  </si>
  <si>
    <t>--ORACLE 10G 이후에서는 안됨, ORDER BY절 명시</t>
  </si>
  <si>
    <t>--    DEPTNO JOB          AVG_SAL</t>
  </si>
  <si>
    <t>------------ --------- ----------</t>
  </si>
  <si>
    <t>--        10 CLERK           1300</t>
  </si>
  <si>
    <t>--        10 MANAGER         2450</t>
  </si>
  <si>
    <t>--        10 PRESIDENT       5000</t>
  </si>
  <si>
    <t>--        20 ANALYST         3000</t>
  </si>
  <si>
    <t>--        20 CLERK            950</t>
  </si>
  <si>
    <t>--        20 MANAGER         2975</t>
  </si>
  <si>
    <t>--        30 CLERK            950</t>
  </si>
  <si>
    <t>--        30 MANAGER         2850</t>
  </si>
  <si>
    <t>--        30 SALESMAN        1400</t>
  </si>
  <si>
    <r>
      <t xml:space="preserve">      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7DA123"/>
        <rFont val="Consolas"/>
        <family val="3"/>
      </rPr>
      <t>"AVG_SAL"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</si>
  <si>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 job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</si>
  <si>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 job</t>
    </r>
  </si>
  <si>
    <r>
      <t>GROUP BY</t>
    </r>
    <r>
      <rPr>
        <sz val="11"/>
        <color theme="1"/>
        <rFont val="맑은 고딕"/>
        <family val="2"/>
        <charset val="129"/>
      </rPr>
      <t>절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사용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주의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사항</t>
    </r>
    <phoneticPr fontId="2" type="noConversion"/>
  </si>
  <si>
    <t xml:space="preserve">1. SELECT 절에 사용된 그룹함수 이외의 컬럼이나 표현식은 반드시 GROUP BY </t>
  </si>
  <si>
    <t>절에 사용되어야 합니다. 그렇지 않을 경우 아래와 같은 에러가 발생합니다.</t>
  </si>
  <si>
    <t>하지만 GROUP BY절에 사용된 컬럼이라도  SELECT 절에는 사용되지 않아도 됩니다.</t>
    <phoneticPr fontId="2" type="noConversion"/>
  </si>
  <si>
    <t>--ORA-00979: GROUP BY 표현식이 아닙니다.</t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</si>
  <si>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</t>
    </r>
  </si>
  <si>
    <t>GROUP BY절에 JOB누락</t>
    <phoneticPr fontId="2" type="noConversion"/>
  </si>
  <si>
    <t>SELECT절에서는 GROUP BY절 컬럼 생략 가능</t>
    <phoneticPr fontId="2" type="noConversion"/>
  </si>
  <si>
    <t xml:space="preserve">2. GROUP BY 절에는 반드시 컬럼명이 사용되어야 하며 컬럼 Alias 는 </t>
  </si>
  <si>
    <t>사용하면 안됩니다</t>
  </si>
  <si>
    <t>--ORA-00904: "NO": 부적합한 식별자</t>
  </si>
  <si>
    <r>
      <t>SELECT</t>
    </r>
    <r>
      <rPr>
        <sz val="11"/>
        <color rgb="FF010101"/>
        <rFont val="Consolas"/>
        <family val="3"/>
      </rPr>
      <t xml:space="preserve"> deptno AS no,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</si>
  <si>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no, job </t>
    </r>
    <r>
      <rPr>
        <sz val="11"/>
        <color rgb="FF999999"/>
        <rFont val="Consolas"/>
        <family val="3"/>
      </rPr>
      <t>-- group by절에는 alias 사용안됨</t>
    </r>
  </si>
  <si>
    <t>GROUP BY절에 조건을 줄 때 사용하는 HAVING</t>
    <phoneticPr fontId="2" type="noConversion"/>
  </si>
  <si>
    <r>
      <t>그리고</t>
    </r>
    <r>
      <rPr>
        <sz val="11"/>
        <color rgb="FFFF0000"/>
        <rFont val="맑은 고딕"/>
        <family val="3"/>
        <charset val="129"/>
        <scheme val="minor"/>
      </rPr>
      <t xml:space="preserve"> GROUP BY절을 통해 그룹화된 결과 값의 범위를 제한</t>
    </r>
    <r>
      <rPr>
        <sz val="11"/>
        <color theme="1"/>
        <rFont val="맑은 고딕"/>
        <family val="2"/>
        <charset val="129"/>
        <scheme val="minor"/>
      </rPr>
      <t>하는데 사용합니다.</t>
    </r>
    <phoneticPr fontId="2" type="noConversion"/>
  </si>
  <si>
    <t>--emp테이블에서 평균 급여가 2000만원 이상인 부서의 부서번호, 평균 급여를 출력하기</t>
  </si>
  <si>
    <t>--SELECT deptno, AVG( NVL(sal,0))</t>
  </si>
  <si>
    <t>--WHERE AVG(NVL(sal,0)) &gt;= 2000</t>
  </si>
  <si>
    <t>--GROUP BY deptno</t>
  </si>
  <si>
    <t>--5행, 7열에서 오류 발생</t>
  </si>
  <si>
    <t>--ORA-00934: 그룹 함수는 허가되지 않습니다</t>
  </si>
  <si>
    <t>--    DEPTNO AVG(NVL(SAL,0))</t>
  </si>
  <si>
    <t>------------ ---------------</t>
  </si>
  <si>
    <t>--        10      2916.66667</t>
  </si>
  <si>
    <t>--        20            2175</t>
  </si>
  <si>
    <r>
      <t>SELECT</t>
    </r>
    <r>
      <rPr>
        <sz val="11"/>
        <color rgb="FF010101"/>
        <rFont val="Consolas"/>
        <family val="3"/>
      </rPr>
      <t xml:space="preserve"> deptno, AVG( 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</si>
  <si>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>HAVING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2000</t>
    </r>
  </si>
  <si>
    <t>HAVING절은 SELECT문에 GROUP BY절이 존재할 때만 사용할 수 있다.</t>
    <phoneticPr fontId="2" type="noConversion"/>
  </si>
  <si>
    <t>HAVING 출력 그룹을 제한하는 조건식</t>
    <phoneticPr fontId="2" type="noConversion"/>
  </si>
  <si>
    <t>where절은 출력 대상 행을 제한하고,</t>
    <phoneticPr fontId="2" type="noConversion"/>
  </si>
  <si>
    <r>
      <t xml:space="preserve">having절은 </t>
    </r>
    <r>
      <rPr>
        <sz val="11"/>
        <color rgb="FFFF0000"/>
        <rFont val="맑은 고딕"/>
        <family val="3"/>
        <charset val="129"/>
        <scheme val="minor"/>
      </rPr>
      <t>그룹화된 대상을 출력에서 제</t>
    </r>
    <r>
      <rPr>
        <sz val="11"/>
        <color theme="1"/>
        <rFont val="맑은 고딕"/>
        <family val="2"/>
        <charset val="129"/>
        <scheme val="minor"/>
      </rPr>
      <t>한한다.</t>
    </r>
    <phoneticPr fontId="2" type="noConversion"/>
  </si>
  <si>
    <t>--    DEPTNO JOB              avg</t>
  </si>
  <si>
    <r>
      <t xml:space="preserve">      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as </t>
    </r>
    <r>
      <rPr>
        <sz val="11"/>
        <color rgb="FF7DA123"/>
        <rFont val="Consolas"/>
        <family val="3"/>
      </rPr>
      <t>"avg"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</si>
  <si>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</si>
  <si>
    <r>
      <t>WHERE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3000</t>
    </r>
  </si>
  <si>
    <t>ROLLUP()</t>
    <phoneticPr fontId="2" type="noConversion"/>
  </si>
  <si>
    <t>소계 출력</t>
    <phoneticPr fontId="2" type="noConversion"/>
  </si>
  <si>
    <t>GROUP BY ROLLUP(그룹화 열 지정)</t>
    <phoneticPr fontId="2" type="noConversion"/>
  </si>
  <si>
    <r>
      <rPr>
        <sz val="11"/>
        <color theme="1"/>
        <rFont val="맑은 고딕"/>
        <family val="2"/>
        <charset val="129"/>
      </rPr>
      <t>소계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출력</t>
    </r>
    <phoneticPr fontId="2" type="noConversion"/>
  </si>
  <si>
    <t>GROUP BY ROLLUP(그룹화 컬럼,…)</t>
    <phoneticPr fontId="2" type="noConversion"/>
  </si>
  <si>
    <t>N</t>
    <phoneticPr fontId="2" type="noConversion"/>
  </si>
  <si>
    <t>N+1의 소계(소그룹)</t>
    <phoneticPr fontId="2" type="noConversion"/>
  </si>
  <si>
    <t>ROLLUP() 함수 없이 사용 VS ROLLUP()</t>
    <phoneticPr fontId="2" type="noConversion"/>
  </si>
  <si>
    <t>--1 DEPTNO, 그룹 집계</t>
  </si>
  <si>
    <t>--2 DEPTNO, JOB 그룹 집계</t>
  </si>
  <si>
    <t>--3 전체 그룹 집계</t>
  </si>
  <si>
    <t>------------ --------- ---------- ----------</t>
  </si>
  <si>
    <t>--        10 CLERK           1300          1</t>
  </si>
  <si>
    <t>--        10 MANAGER         2450          1</t>
  </si>
  <si>
    <t>--        10 PRESIDENT       5000          1</t>
  </si>
  <si>
    <t>--        10           2916.66667          3</t>
  </si>
  <si>
    <t>--        20 ANALYST         3000          2</t>
  </si>
  <si>
    <t>--        20 CLERK            950          2</t>
  </si>
  <si>
    <t>--        20 MANAGER         2975          1</t>
  </si>
  <si>
    <t>--        20                 2175          5</t>
  </si>
  <si>
    <t>--        30 CLERK            950          1</t>
  </si>
  <si>
    <t>--        30 MANAGER         2850          1</t>
  </si>
  <si>
    <t>--        30 SALESMAN        1400          4</t>
  </si>
  <si>
    <t>--        30           1566.66667          6</t>
  </si>
  <si>
    <t>--                     2073.21429         14</t>
  </si>
  <si>
    <t>--    DEPTNO JOB          AVG_SAL    CNT_EMP</t>
  </si>
  <si>
    <r>
      <t>SELECT</t>
    </r>
    <r>
      <rPr>
        <sz val="11"/>
        <color rgb="FF010101"/>
        <rFont val="Consolas"/>
        <family val="3"/>
      </rPr>
      <t xml:space="preserve"> deptno,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</si>
  <si>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>SELECT</t>
    </r>
    <r>
      <rPr>
        <sz val="11"/>
        <color rgb="FF010101"/>
        <rFont val="Consolas"/>
        <family val="3"/>
      </rPr>
      <t xml:space="preserve"> deptno,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</si>
  <si>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deptno,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</si>
  <si>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t>--ROLLUP(순서 중요) : 순서가 달라지면 결과 값이 달라진다.</t>
  </si>
  <si>
    <t>/*</t>
  </si>
  <si>
    <t xml:space="preserve">    DEPTNO JOB          AVG_SAL    CNT_EMP</t>
  </si>
  <si>
    <t>---------- --------- ---------- ----------</t>
  </si>
  <si>
    <t xml:space="preserve">        10 CLERK           1300          1</t>
  </si>
  <si>
    <t xml:space="preserve">        10 MANAGER         2450          1</t>
  </si>
  <si>
    <t xml:space="preserve">        10 PRESIDENT       5000          1</t>
  </si>
  <si>
    <t xml:space="preserve">        10           2916.66667          3</t>
  </si>
  <si>
    <t xml:space="preserve">        20 CLERK            950          2</t>
  </si>
  <si>
    <t xml:space="preserve">        20 ANALYST         3000          2</t>
  </si>
  <si>
    <t xml:space="preserve">        20 MANAGER         2975          1</t>
  </si>
  <si>
    <t xml:space="preserve">        20                 2175          5</t>
  </si>
  <si>
    <t xml:space="preserve">        30 CLERK            950          1</t>
  </si>
  <si>
    <t xml:space="preserve">        30 MANAGER         2850          1</t>
  </si>
  <si>
    <t xml:space="preserve">        30 SALESMAN        1400          4</t>
  </si>
  <si>
    <t xml:space="preserve">        30           1566.66667          6</t>
  </si>
  <si>
    <t xml:space="preserve">                     2073.21429         14</t>
  </si>
  <si>
    <t>*/</t>
  </si>
  <si>
    <r>
      <t>SELECT</t>
    </r>
    <r>
      <rPr>
        <sz val="11"/>
        <color rgb="FF010101"/>
        <rFont val="Consolas"/>
        <family val="3"/>
      </rPr>
      <t xml:space="preserve"> deptno,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</si>
  <si>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ROLLUP(deptno, job)</t>
    </r>
  </si>
  <si>
    <t>실행 계획</t>
    <phoneticPr fontId="2" type="noConversion"/>
  </si>
  <si>
    <t>explan plan for</t>
    <phoneticPr fontId="2" type="noConversion"/>
  </si>
  <si>
    <t>CUBE()</t>
    <phoneticPr fontId="2" type="noConversion"/>
  </si>
  <si>
    <t>GROUP BY CUBE(그룹화 열 지정)</t>
    <phoneticPr fontId="2" type="noConversion"/>
  </si>
  <si>
    <t>GROUP BY CUBE(그룹화 컬럼,…)</t>
    <phoneticPr fontId="2" type="noConversion"/>
  </si>
  <si>
    <t>2*n승 소계</t>
    <phoneticPr fontId="2" type="noConversion"/>
  </si>
  <si>
    <t>CUBE VS NONE CUBE</t>
    <phoneticPr fontId="2" type="noConversion"/>
  </si>
  <si>
    <t>--1 DEPTNO 그룹 집계</t>
  </si>
  <si>
    <t>--2 JOB 그룹 집계</t>
  </si>
  <si>
    <t>--3 DEPTNO, JOB 그룹 집계</t>
  </si>
  <si>
    <t>--4 전체 그룹 집계</t>
  </si>
  <si>
    <t xml:space="preserve">           ANALYST         3000          2</t>
  </si>
  <si>
    <t xml:space="preserve">           CLERK         1037.5          4</t>
  </si>
  <si>
    <t xml:space="preserve">           MANAGER   2758.33333          3</t>
  </si>
  <si>
    <t xml:space="preserve">           PRESIDENT       5000          1</t>
  </si>
  <si>
    <t xml:space="preserve">           SALESMAN        1400          4</t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</si>
  <si>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CUBE(deptno, job)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</si>
  <si>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deptno,job</t>
    </r>
  </si>
  <si>
    <t xml:space="preserve">                     */</t>
  </si>
  <si>
    <r>
      <t>SELECT</t>
    </r>
    <r>
      <rPr>
        <sz val="11"/>
        <color rgb="FF010101"/>
        <rFont val="Consolas"/>
        <family val="3"/>
      </rPr>
      <t xml:space="preserve"> deptno,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</si>
  <si>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deptno,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</si>
  <si>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job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</si>
  <si>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deptno,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job,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cnt_emp</t>
    </r>
  </si>
  <si>
    <t>4개의 소계</t>
    <phoneticPr fontId="2" type="noConversion"/>
  </si>
  <si>
    <t>ROLLUP(A,B,C)</t>
    <phoneticPr fontId="2" type="noConversion"/>
  </si>
  <si>
    <t>3+1 = 총 4번의 소계</t>
    <phoneticPr fontId="2" type="noConversion"/>
  </si>
  <si>
    <t>CUBE(A,B,C)</t>
    <phoneticPr fontId="2" type="noConversion"/>
  </si>
  <si>
    <t>총 8건의 소계</t>
    <phoneticPr fontId="2" type="noConversion"/>
  </si>
  <si>
    <t>DEPTNO별로 그룹화 한 후 ROLLUP() 함수에 JOB지정</t>
    <phoneticPr fontId="2" type="noConversion"/>
  </si>
  <si>
    <t>GROUP BY deptno, ROLLUP(job)</t>
    <phoneticPr fontId="2" type="noConversion"/>
  </si>
  <si>
    <t xml:space="preserve">    DEPTNO JOB         COUNT(*)</t>
  </si>
  <si>
    <t>---------- --------- ----------</t>
  </si>
  <si>
    <t xml:space="preserve">        10 CLERK              1</t>
  </si>
  <si>
    <t xml:space="preserve">        10 MANAGER            1</t>
  </si>
  <si>
    <t xml:space="preserve">        10 PRESIDENT          1</t>
  </si>
  <si>
    <t xml:space="preserve">        10                    3</t>
  </si>
  <si>
    <t xml:space="preserve">        20 CLERK              2</t>
  </si>
  <si>
    <t xml:space="preserve">        20 ANALYST            2</t>
  </si>
  <si>
    <t xml:space="preserve">        20 MANAGER            1</t>
  </si>
  <si>
    <t xml:space="preserve">        20                    5</t>
  </si>
  <si>
    <t xml:space="preserve">        30 CLERK              1</t>
  </si>
  <si>
    <t xml:space="preserve">        30 MANAGER            1</t>
  </si>
  <si>
    <t xml:space="preserve">        30 SALESMAN           4</t>
  </si>
  <si>
    <t xml:space="preserve">        30                    6</t>
  </si>
  <si>
    <t xml:space="preserve">        */</t>
  </si>
  <si>
    <t xml:space="preserve">           CLERK              4</t>
  </si>
  <si>
    <t xml:space="preserve">           ANALYST            2</t>
  </si>
  <si>
    <t xml:space="preserve">           MANAGER            3</t>
  </si>
  <si>
    <t xml:space="preserve">           SALESMAN           4</t>
  </si>
  <si>
    <t xml:space="preserve">           PRESIDENT          1</t>
  </si>
  <si>
    <r>
      <t>SELECT</t>
    </r>
    <r>
      <rPr>
        <sz val="11"/>
        <color rgb="FF010101"/>
        <rFont val="Consolas"/>
        <family val="3"/>
      </rPr>
      <t xml:space="preserve"> deptno, job,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</si>
  <si>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deptno,ROLLUP(job)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</si>
  <si>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job,ROLLUP(deptno)</t>
    </r>
  </si>
  <si>
    <t>GROUPING SETS() 함수</t>
    <phoneticPr fontId="2" type="noConversion"/>
  </si>
  <si>
    <t>같은 수준의 그룹화 열이 여러 개일때 각 열별 그룹화를 통해 결과 값을 출력하는데 사용</t>
    <phoneticPr fontId="2" type="noConversion"/>
  </si>
  <si>
    <t>(그룹핑 조건이 여러 개일 경우 유용하게 사용 가능)</t>
    <phoneticPr fontId="2" type="noConversion"/>
  </si>
  <si>
    <t>GROUP BY GROUPING SETS(컬럼)</t>
    <phoneticPr fontId="2" type="noConversion"/>
  </si>
  <si>
    <t>-- 하나의 테이블에 대해 여러 그룹 함수가 사용된다면 GROUPING SETS() 함수를 활용하는 것이 더욱 좋다.</t>
  </si>
  <si>
    <t xml:space="preserve">     GRADE    DEPTNO1   COUNT(*)</t>
  </si>
  <si>
    <t xml:space="preserve">         1                     5</t>
  </si>
  <si>
    <t xml:space="preserve">         2                     5</t>
  </si>
  <si>
    <t xml:space="preserve">         4                     5</t>
  </si>
  <si>
    <t xml:space="preserve">         3                     5</t>
  </si>
  <si>
    <t xml:space="preserve">                  102          4</t>
  </si>
  <si>
    <t xml:space="preserve">                  201          6</t>
  </si>
  <si>
    <t xml:space="preserve">                  301          2</t>
  </si>
  <si>
    <t xml:space="preserve">                  202          2</t>
  </si>
  <si>
    <t xml:space="preserve">                  101          4</t>
  </si>
  <si>
    <t xml:space="preserve">                  103          2</t>
  </si>
  <si>
    <r>
      <t>SELECT</t>
    </r>
    <r>
      <rPr>
        <sz val="11"/>
        <color rgb="FF010101"/>
        <rFont val="Consolas"/>
        <family val="3"/>
      </rPr>
      <t xml:space="preserve"> grade, deptno1,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</si>
  <si>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GROUPING SETS(grade,deptno1)</t>
    </r>
  </si>
  <si>
    <t xml:space="preserve">     GRADE   COUNT(*)</t>
  </si>
  <si>
    <t>---------- ----------</t>
  </si>
  <si>
    <t xml:space="preserve">         1          5</t>
  </si>
  <si>
    <t xml:space="preserve">         2          5</t>
  </si>
  <si>
    <t xml:space="preserve">         3          5</t>
  </si>
  <si>
    <t xml:space="preserve">         4          5</t>
  </si>
  <si>
    <t xml:space="preserve">       101          4</t>
  </si>
  <si>
    <t xml:space="preserve">       102          4</t>
  </si>
  <si>
    <t xml:space="preserve">       103          2</t>
  </si>
  <si>
    <t xml:space="preserve">       201          6</t>
  </si>
  <si>
    <t xml:space="preserve">       202          2</t>
  </si>
  <si>
    <t xml:space="preserve">       301          2</t>
  </si>
  <si>
    <r>
      <t>SELECT</t>
    </r>
    <r>
      <rPr>
        <sz val="11"/>
        <color rgb="FF010101"/>
        <rFont val="Consolas"/>
        <family val="3"/>
      </rPr>
      <t xml:space="preserve"> grade,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</si>
  <si>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grade</t>
    </r>
  </si>
  <si>
    <r>
      <t>SELECT</t>
    </r>
    <r>
      <rPr>
        <sz val="11"/>
        <color rgb="FF010101"/>
        <rFont val="Consolas"/>
        <family val="3"/>
      </rPr>
      <t xml:space="preserve"> deptno1,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</si>
  <si>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deptno1</t>
    </r>
  </si>
  <si>
    <t>다중행함수_2</t>
    <phoneticPr fontId="2" type="noConversion"/>
  </si>
  <si>
    <t>LISTAGG() 컬럼을 ROW 만들기</t>
    <phoneticPr fontId="2" type="noConversion"/>
  </si>
  <si>
    <t>scott</t>
    <phoneticPr fontId="2" type="noConversion"/>
  </si>
  <si>
    <t>king</t>
    <phoneticPr fontId="2" type="noConversion"/>
  </si>
  <si>
    <t>scott, king</t>
    <phoneticPr fontId="2" type="noConversion"/>
  </si>
  <si>
    <t>LISTAGG(합칠컬럼, 구분자) WITHIN GROUP (ORDER BY 정렬컬럼)</t>
    <phoneticPr fontId="2" type="noConversion"/>
  </si>
  <si>
    <t>4000byte 이상은 표현 불가</t>
    <phoneticPr fontId="2" type="noConversion"/>
  </si>
  <si>
    <t xml:space="preserve">--    DEPTNO    LIST_AGG  </t>
  </si>
  <si>
    <t xml:space="preserve">-----------   ---------------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</si>
  <si>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>--10          CLARK,KING,MILLER</t>
  </si>
  <si>
    <t xml:space="preserve">--20          ADAMS,FORD,JONES,SCOTT,SMITH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</si>
  <si>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--30          ALLEN,BLAKE,JAMES,MARTIN,TURNER,WARD  </t>
  </si>
  <si>
    <r>
      <t>SELECT</t>
    </r>
    <r>
      <rPr>
        <sz val="11"/>
        <color rgb="FF010101"/>
        <rFont val="Consolas"/>
        <family val="3"/>
      </rPr>
      <t xml:space="preserve">  deptno,</t>
    </r>
  </si>
  <si>
    <r>
      <t xml:space="preserve">        LISTAGG(ename, </t>
    </r>
    <r>
      <rPr>
        <sz val="11"/>
        <color rgb="FF7DA123"/>
        <rFont val="Consolas"/>
        <family val="3"/>
      </rPr>
      <t>','</t>
    </r>
    <r>
      <rPr>
        <sz val="11"/>
        <color rgb="FF010101"/>
        <rFont val="Consolas"/>
        <family val="3"/>
      </rPr>
      <t>) WITHIN GROUP 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ename) as list_agg</t>
    </r>
  </si>
  <si>
    <t>XMLAGG XML 함수(10g)</t>
    <phoneticPr fontId="2" type="noConversion"/>
  </si>
  <si>
    <t>만약 저장된 4,000바이트가 넘는 출력 결과가 나올 수 있다면 그 형태는 VARCHAR2, CLOB</t>
    <phoneticPr fontId="2" type="noConversion"/>
  </si>
  <si>
    <t>return varchar2인 경우</t>
    <phoneticPr fontId="2" type="noConversion"/>
  </si>
  <si>
    <t xml:space="preserve">--XMLELEMENT : </t>
  </si>
  <si>
    <t>--&lt;NAME&gt;,SMITH&lt;/NAME&gt;</t>
  </si>
  <si>
    <t xml:space="preserve">--XMLAGG : </t>
  </si>
  <si>
    <t>-- 10 &lt;NAME&gt;,CLARK&lt;/NAME&gt;&lt;NAME&gt;,KING&lt;/NAME&gt;&lt;NAME&gt;,MILLER&lt;/NAME&gt;</t>
  </si>
  <si>
    <t>--.EXTRACT('//text()').getStringVal()</t>
  </si>
  <si>
    <t>--10   ,CLARK,KING,MILLER</t>
  </si>
  <si>
    <t>--getStringVal() : VARCHAR2</t>
  </si>
  <si>
    <t>--getClobVal() : clob</t>
  </si>
  <si>
    <t xml:space="preserve">--    DEPTNO    xml_ename  </t>
  </si>
  <si>
    <t xml:space="preserve">--20          SMITH,JONES,FORD,SCOTT,ADAMS                                                                                                                                                                                                                                                                                                                                                                                                                                                                                                                                                                                                                                                                                                                                                             </t>
  </si>
  <si>
    <t xml:space="preserve">--30          ALLEN,WARD,BLAKE,TURNER,MARTIN,JAMES  </t>
  </si>
  <si>
    <r>
      <t xml:space="preserve">       SUBSTR(XMLAGG (XMLELEMENT(name, </t>
    </r>
    <r>
      <rPr>
        <sz val="11"/>
        <color rgb="FF7DA123"/>
        <rFont val="Consolas"/>
        <family val="3"/>
      </rPr>
      <t>','</t>
    </r>
    <r>
      <rPr>
        <sz val="11"/>
        <color rgb="FF010101"/>
        <rFont val="Consolas"/>
        <family val="3"/>
      </rPr>
      <t xml:space="preserve">, ename)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hiredate)</t>
    </r>
  </si>
  <si>
    <r>
      <t xml:space="preserve">       .EXTRACT(</t>
    </r>
    <r>
      <rPr>
        <sz val="11"/>
        <color rgb="FF7DA123"/>
        <rFont val="Consolas"/>
        <family val="3"/>
      </rPr>
      <t>'//text()'</t>
    </r>
    <r>
      <rPr>
        <sz val="11"/>
        <color rgb="FF010101"/>
        <rFont val="Consolas"/>
        <family val="3"/>
      </rPr>
      <t>).getStringVal(),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"xml_ename"</t>
    </r>
  </si>
  <si>
    <t>PIVOT, UNPIVOT</t>
    <phoneticPr fontId="2" type="noConversion"/>
  </si>
  <si>
    <t>PIVOT</t>
  </si>
  <si>
    <t>PIVOT</t>
    <phoneticPr fontId="2" type="noConversion"/>
  </si>
  <si>
    <t>ROW 단위를 COLUMN 단위로 변경</t>
    <phoneticPr fontId="2" type="noConversion"/>
  </si>
  <si>
    <t>UNPIVOT</t>
    <phoneticPr fontId="2" type="noConversion"/>
  </si>
  <si>
    <t>COLUMN단위를 ROW단위로 변경</t>
    <phoneticPr fontId="2" type="noConversion"/>
  </si>
  <si>
    <t>YEAR</t>
    <phoneticPr fontId="2" type="noConversion"/>
  </si>
  <si>
    <t>MONTH</t>
    <phoneticPr fontId="2" type="noConversion"/>
  </si>
  <si>
    <t>M1</t>
    <phoneticPr fontId="2" type="noConversion"/>
  </si>
  <si>
    <t>M2</t>
    <phoneticPr fontId="2" type="noConversion"/>
  </si>
  <si>
    <t>M3</t>
  </si>
  <si>
    <t>M4</t>
  </si>
  <si>
    <t>M5</t>
  </si>
  <si>
    <t>M6</t>
  </si>
  <si>
    <t>M7</t>
  </si>
  <si>
    <t>M8</t>
  </si>
  <si>
    <t>M9</t>
  </si>
  <si>
    <t>M10</t>
  </si>
  <si>
    <t>M11</t>
  </si>
  <si>
    <t>M12</t>
  </si>
  <si>
    <t>--YEAR        M01        M02        M03        M04        M05        M06        M07        M08        M09        M10        M11        M12</t>
  </si>
  <si>
    <t>------ ---------- ---------- ---------- ---------- ---------- ---------- ---------- ---------- ---------- ---------- ---------- ----------</t>
  </si>
  <si>
    <t>--2022          1          2          3          4          5          6          7          8          9         10         11         12</t>
  </si>
  <si>
    <t>SELECT * FROM (SELECT year, month FROM tb_pivot)</t>
    <phoneticPr fontId="2" type="noConversion"/>
  </si>
  <si>
    <t>PIVOT(</t>
    <phoneticPr fontId="2" type="noConversion"/>
  </si>
  <si>
    <t>PIVOT절 : 그룹 함수 적용된 컬럼 : MAX(month)</t>
    <phoneticPr fontId="2" type="noConversion"/>
  </si>
  <si>
    <t>FOR절 : 피벗에 기준이 되는 컬럼 : FOR month</t>
    <phoneticPr fontId="2" type="noConversion"/>
  </si>
  <si>
    <t>IN절 : PIVOT FOR에서 정의한 컬럼 필터링 : 1 AS M01</t>
    <phoneticPr fontId="2" type="noConversion"/>
  </si>
  <si>
    <t>2 AS M02</t>
    <phoneticPr fontId="2" type="noConversion"/>
  </si>
  <si>
    <r>
      <t xml:space="preserve">PIVOT() </t>
    </r>
    <r>
      <rPr>
        <sz val="11"/>
        <rFont val="맑은 고딕"/>
        <family val="2"/>
        <charset val="129"/>
      </rPr>
      <t>함수</t>
    </r>
    <phoneticPr fontId="2" type="noConversion"/>
  </si>
  <si>
    <t>);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</si>
  <si>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>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year, month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tb_pivot)</t>
    </r>
  </si>
  <si>
    <r>
      <t>PIVOT(MAX(month) FOR month IN(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AS M01</t>
    </r>
  </si>
  <si>
    <r>
      <t xml:space="preserve">                              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 AS M02</t>
    </r>
  </si>
  <si>
    <r>
      <t xml:space="preserve">                              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 xml:space="preserve"> AS M03</t>
    </r>
  </si>
  <si>
    <r>
      <t xml:space="preserve">                              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 AS M04</t>
    </r>
  </si>
  <si>
    <r>
      <t xml:space="preserve">                              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 xml:space="preserve"> AS M05</t>
    </r>
  </si>
  <si>
    <r>
      <t xml:space="preserve">                              ,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 xml:space="preserve"> AS M06</t>
    </r>
  </si>
  <si>
    <r>
      <t xml:space="preserve">                              ,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 xml:space="preserve"> AS M07</t>
    </r>
  </si>
  <si>
    <r>
      <t xml:space="preserve">                              ,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 xml:space="preserve"> AS M08</t>
    </r>
  </si>
  <si>
    <r>
      <t xml:space="preserve">                              ,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 xml:space="preserve"> AS M09</t>
    </r>
  </si>
  <si>
    <r>
      <t xml:space="preserve">                              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AS M10</t>
    </r>
  </si>
  <si>
    <r>
      <t xml:space="preserve">                              ,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 xml:space="preserve"> AS M11</t>
    </r>
  </si>
  <si>
    <r>
      <t xml:space="preserve">                              ,</t>
    </r>
    <r>
      <rPr>
        <sz val="11"/>
        <color rgb="FF004FC8"/>
        <rFont val="Consolas"/>
        <family val="3"/>
      </rPr>
      <t>12</t>
    </r>
    <r>
      <rPr>
        <sz val="11"/>
        <color rgb="FF010101"/>
        <rFont val="Consolas"/>
        <family val="3"/>
      </rPr>
      <t xml:space="preserve"> AS M12 )</t>
    </r>
  </si>
  <si>
    <t>--SU MO TU WE TH FR SA</t>
  </si>
  <si>
    <t>---- -- -- -- -- -- --</t>
  </si>
  <si>
    <t xml:space="preserve">--1  2  3  4  5  6  7 </t>
  </si>
  <si>
    <t>--8  9  10 11 12 13 14</t>
  </si>
  <si>
    <t>--15 16 17 18 19 20 21</t>
  </si>
  <si>
    <t>--22 23 24 25 26 27 28</t>
  </si>
  <si>
    <t xml:space="preserve">--29 30 31      </t>
  </si>
  <si>
    <r>
      <t>SELECT</t>
    </r>
    <r>
      <rPr>
        <sz val="11"/>
        <color rgb="FF010101"/>
        <rFont val="Consolas"/>
        <family val="3"/>
      </rPr>
      <t xml:space="preserve"> MAX(DECODE(day,</t>
    </r>
    <r>
      <rPr>
        <sz val="11"/>
        <color rgb="FF7DA123"/>
        <rFont val="Consolas"/>
        <family val="3"/>
      </rPr>
      <t>'SUN'</t>
    </r>
    <r>
      <rPr>
        <sz val="11"/>
        <color rgb="FF010101"/>
        <rFont val="Consolas"/>
        <family val="3"/>
      </rPr>
      <t>,dayno)) AS SUN,</t>
    </r>
  </si>
  <si>
    <r>
      <t xml:space="preserve">       MAX(DECODE(day,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>,dayno)) AS MON,</t>
    </r>
  </si>
  <si>
    <r>
      <t xml:space="preserve">       MAX(DECODE(day,</t>
    </r>
    <r>
      <rPr>
        <sz val="11"/>
        <color rgb="FF7DA123"/>
        <rFont val="Consolas"/>
        <family val="3"/>
      </rPr>
      <t>'TUE'</t>
    </r>
    <r>
      <rPr>
        <sz val="11"/>
        <color rgb="FF010101"/>
        <rFont val="Consolas"/>
        <family val="3"/>
      </rPr>
      <t>,dayno)) AS TUE,</t>
    </r>
  </si>
  <si>
    <r>
      <t xml:space="preserve">       MAX(DECODE(day,</t>
    </r>
    <r>
      <rPr>
        <sz val="11"/>
        <color rgb="FF7DA123"/>
        <rFont val="Consolas"/>
        <family val="3"/>
      </rPr>
      <t>'WED'</t>
    </r>
    <r>
      <rPr>
        <sz val="11"/>
        <color rgb="FF010101"/>
        <rFont val="Consolas"/>
        <family val="3"/>
      </rPr>
      <t>,dayno)) AS WED,</t>
    </r>
  </si>
  <si>
    <r>
      <t xml:space="preserve">       MAX(DECODE(day,</t>
    </r>
    <r>
      <rPr>
        <sz val="11"/>
        <color rgb="FF7DA123"/>
        <rFont val="Consolas"/>
        <family val="3"/>
      </rPr>
      <t>'THU'</t>
    </r>
    <r>
      <rPr>
        <sz val="11"/>
        <color rgb="FF010101"/>
        <rFont val="Consolas"/>
        <family val="3"/>
      </rPr>
      <t>,dayno)) AS THU,</t>
    </r>
  </si>
  <si>
    <r>
      <t xml:space="preserve">       MAX(DECODE(day,</t>
    </r>
    <r>
      <rPr>
        <sz val="11"/>
        <color rgb="FF7DA123"/>
        <rFont val="Consolas"/>
        <family val="3"/>
      </rPr>
      <t>'FRI'</t>
    </r>
    <r>
      <rPr>
        <sz val="11"/>
        <color rgb="FF010101"/>
        <rFont val="Consolas"/>
        <family val="3"/>
      </rPr>
      <t>,dayno)) AS FRI,</t>
    </r>
  </si>
  <si>
    <r>
      <t xml:space="preserve">       MAX(DECODE(day,</t>
    </r>
    <r>
      <rPr>
        <sz val="11"/>
        <color rgb="FF7DA123"/>
        <rFont val="Consolas"/>
        <family val="3"/>
      </rPr>
      <t>'SAT'</t>
    </r>
    <r>
      <rPr>
        <sz val="11"/>
        <color rgb="FF010101"/>
        <rFont val="Consolas"/>
        <family val="3"/>
      </rPr>
      <t>,dayno)) AS SAT</t>
    </r>
  </si>
  <si>
    <r>
      <t>FROM</t>
    </r>
    <r>
      <rPr>
        <sz val="11"/>
        <color rgb="FF010101"/>
        <rFont val="Consolas"/>
        <family val="3"/>
      </rPr>
      <t xml:space="preserve"> cal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</si>
  <si>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weekno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</si>
  <si>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weekno</t>
    </r>
  </si>
  <si>
    <t xml:space="preserve">                        )</t>
  </si>
  <si>
    <t>--w SU MO TU WE TH FR SA</t>
  </si>
  <si>
    <t>--- -- -- -- -- -- -- --</t>
  </si>
  <si>
    <t xml:space="preserve">--1 1  2  3  4  5  6  7 </t>
  </si>
  <si>
    <t>--2 8  9  10 11 12 13 14</t>
  </si>
  <si>
    <t>--3 15 16 17 18 19 20 21</t>
  </si>
  <si>
    <t>--4 22 23 24 25 26 27 28</t>
  </si>
  <si>
    <t xml:space="preserve">--5 29 30 31            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</si>
  <si>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weekno </t>
    </r>
    <r>
      <rPr>
        <sz val="11"/>
        <color rgb="FF7DA123"/>
        <rFont val="Consolas"/>
        <family val="3"/>
      </rPr>
      <t>"week"</t>
    </r>
    <r>
      <rPr>
        <sz val="11"/>
        <color rgb="FF010101"/>
        <rFont val="Consolas"/>
        <family val="3"/>
      </rPr>
      <t xml:space="preserve">, day, dayno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cal)</t>
    </r>
  </si>
  <si>
    <r>
      <t>(MAX(dayno) FOR day IN (</t>
    </r>
    <r>
      <rPr>
        <sz val="11"/>
        <color rgb="FF7DA123"/>
        <rFont val="Consolas"/>
        <family val="3"/>
      </rPr>
      <t>'SUN'</t>
    </r>
    <r>
      <rPr>
        <sz val="11"/>
        <color rgb="FF010101"/>
        <rFont val="Consolas"/>
        <family val="3"/>
      </rPr>
      <t xml:space="preserve"> AS SUN,</t>
    </r>
  </si>
  <si>
    <r>
      <t xml:space="preserve">                        </t>
    </r>
    <r>
      <rPr>
        <sz val="11"/>
        <color rgb="FF7DA123"/>
        <rFont val="Consolas"/>
        <family val="3"/>
      </rPr>
      <t>'MON'</t>
    </r>
    <r>
      <rPr>
        <sz val="11"/>
        <color rgb="FF010101"/>
        <rFont val="Consolas"/>
        <family val="3"/>
      </rPr>
      <t xml:space="preserve"> AS MON,</t>
    </r>
  </si>
  <si>
    <r>
      <t xml:space="preserve">                        </t>
    </r>
    <r>
      <rPr>
        <sz val="11"/>
        <color rgb="FF7DA123"/>
        <rFont val="Consolas"/>
        <family val="3"/>
      </rPr>
      <t>'TUE'</t>
    </r>
    <r>
      <rPr>
        <sz val="11"/>
        <color rgb="FF010101"/>
        <rFont val="Consolas"/>
        <family val="3"/>
      </rPr>
      <t xml:space="preserve"> AS TUE,</t>
    </r>
  </si>
  <si>
    <r>
      <t xml:space="preserve">                        </t>
    </r>
    <r>
      <rPr>
        <sz val="11"/>
        <color rgb="FF7DA123"/>
        <rFont val="Consolas"/>
        <family val="3"/>
      </rPr>
      <t>'WED'</t>
    </r>
    <r>
      <rPr>
        <sz val="11"/>
        <color rgb="FF010101"/>
        <rFont val="Consolas"/>
        <family val="3"/>
      </rPr>
      <t xml:space="preserve"> AS WED,</t>
    </r>
  </si>
  <si>
    <r>
      <t xml:space="preserve">                        </t>
    </r>
    <r>
      <rPr>
        <sz val="11"/>
        <color rgb="FF7DA123"/>
        <rFont val="Consolas"/>
        <family val="3"/>
      </rPr>
      <t>'THU'</t>
    </r>
    <r>
      <rPr>
        <sz val="11"/>
        <color rgb="FF010101"/>
        <rFont val="Consolas"/>
        <family val="3"/>
      </rPr>
      <t xml:space="preserve"> AS THU,</t>
    </r>
  </si>
  <si>
    <r>
      <t xml:space="preserve">                        </t>
    </r>
    <r>
      <rPr>
        <sz val="11"/>
        <color rgb="FF7DA123"/>
        <rFont val="Consolas"/>
        <family val="3"/>
      </rPr>
      <t>'FRI'</t>
    </r>
    <r>
      <rPr>
        <sz val="11"/>
        <color rgb="FF010101"/>
        <rFont val="Consolas"/>
        <family val="3"/>
      </rPr>
      <t xml:space="preserve"> AS FRI,</t>
    </r>
  </si>
  <si>
    <r>
      <t xml:space="preserve">                        </t>
    </r>
    <r>
      <rPr>
        <sz val="11"/>
        <color rgb="FF7DA123"/>
        <rFont val="Consolas"/>
        <family val="3"/>
      </rPr>
      <t>'SAT'</t>
    </r>
    <r>
      <rPr>
        <sz val="11"/>
        <color rgb="FF010101"/>
        <rFont val="Consolas"/>
        <family val="3"/>
      </rPr>
      <t xml:space="preserve"> AS SAT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</si>
  <si>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"week"</t>
    </r>
  </si>
  <si>
    <t>--직책별, 부서별, 최고 급여</t>
  </si>
  <si>
    <t>--JOB     10    20   30</t>
  </si>
  <si>
    <t>--ANALSY       3000</t>
  </si>
  <si>
    <t>--CLERK   1300 1100  950</t>
  </si>
  <si>
    <t>--...</t>
  </si>
  <si>
    <t xml:space="preserve">                            )</t>
  </si>
  <si>
    <t>--JOB               10         20         30</t>
  </si>
  <si>
    <t>----------- ---------- ---------- ----------</t>
  </si>
  <si>
    <t>--CLERK           1300       1100        950</t>
  </si>
  <si>
    <t>--SALESMAN                              1600</t>
  </si>
  <si>
    <t xml:space="preserve">--ANALYST                    3000           </t>
  </si>
  <si>
    <t>--MANAGER         2450       2975       2850</t>
  </si>
  <si>
    <t xml:space="preserve">--PRESIDENT       5000           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</si>
  <si>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job, sal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emp)</t>
    </r>
  </si>
  <si>
    <r>
      <t>PIVOT( MAX(sal) FOR deptno IN(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</si>
  <si>
    <r>
      <t xml:space="preserve">                    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,</t>
    </r>
  </si>
  <si>
    <t>--   DEPTNO      CLERK   SALESMAN    ANALYST    MANAGER  PRESIDENT</t>
  </si>
  <si>
    <t xml:space="preserve">--        30        950       1600                  2850           </t>
  </si>
  <si>
    <t>--        10       1300                             2450       5000</t>
  </si>
  <si>
    <t xml:space="preserve">--        20       1100                  3000       2975           </t>
  </si>
  <si>
    <r>
      <t xml:space="preserve">PIVOT( MAX(sal) FOR job IN( </t>
    </r>
    <r>
      <rPr>
        <sz val="11"/>
        <color rgb="FF7DA123"/>
        <rFont val="Consolas"/>
        <family val="3"/>
      </rPr>
      <t>'CLERK'</t>
    </r>
    <r>
      <rPr>
        <sz val="11"/>
        <color rgb="FF010101"/>
        <rFont val="Consolas"/>
        <family val="3"/>
      </rPr>
      <t xml:space="preserve">    AS CLERK,</t>
    </r>
  </si>
  <si>
    <r>
      <t xml:space="preserve">                           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 xml:space="preserve"> AS SALESMAN,</t>
    </r>
  </si>
  <si>
    <r>
      <t xml:space="preserve">                            </t>
    </r>
    <r>
      <rPr>
        <sz val="11"/>
        <color rgb="FF7DA123"/>
        <rFont val="Consolas"/>
        <family val="3"/>
      </rPr>
      <t>'ANALYST'</t>
    </r>
    <r>
      <rPr>
        <sz val="11"/>
        <color rgb="FF010101"/>
        <rFont val="Consolas"/>
        <family val="3"/>
      </rPr>
      <t xml:space="preserve">  AS ANALYST,</t>
    </r>
  </si>
  <si>
    <r>
      <t xml:space="preserve">                            </t>
    </r>
    <r>
      <rPr>
        <sz val="11"/>
        <color rgb="FF7DA123"/>
        <rFont val="Consolas"/>
        <family val="3"/>
      </rPr>
      <t>'MANAGER'</t>
    </r>
    <r>
      <rPr>
        <sz val="11"/>
        <color rgb="FF010101"/>
        <rFont val="Consolas"/>
        <family val="3"/>
      </rPr>
      <t xml:space="preserve">  AS MANAGER,</t>
    </r>
  </si>
  <si>
    <r>
      <t xml:space="preserve">                            </t>
    </r>
    <r>
      <rPr>
        <sz val="11"/>
        <color rgb="FF7DA123"/>
        <rFont val="Consolas"/>
        <family val="3"/>
      </rPr>
      <t>'PRESIDENT'</t>
    </r>
    <r>
      <rPr>
        <sz val="11"/>
        <color rgb="FF010101"/>
        <rFont val="Consolas"/>
        <family val="3"/>
      </rPr>
      <t xml:space="preserve"> AS PRESIDENT</t>
    </r>
  </si>
  <si>
    <t>--    DEPTNO      CLERK   SALESMAN    ANALYST    MANAGER  PRESIDENT</t>
  </si>
  <si>
    <t>LAG() 함수</t>
    <phoneticPr fontId="2" type="noConversion"/>
  </si>
  <si>
    <t>이전 행 값을 가져올 때 사용하는 함수</t>
    <phoneticPr fontId="2" type="noConversion"/>
  </si>
  <si>
    <t>LAG(출력 컬럼, OFFSET, 기본출력 값)</t>
    <phoneticPr fontId="2" type="noConversion"/>
  </si>
  <si>
    <t>OVER(Query_partition 구문, ORDER BY 정렬할 컬럼)</t>
    <phoneticPr fontId="2" type="noConversion"/>
  </si>
  <si>
    <t>--ENAME      HIREDATE        SAL        LAG</t>
  </si>
  <si>
    <t>------------ -------- ---------- ----------</t>
  </si>
  <si>
    <t>--SMITH      80/12/17        800          0</t>
  </si>
  <si>
    <t>--JAMES      81/12/03        950        800</t>
  </si>
  <si>
    <t>--ADAMS      87/05/23       1100        950</t>
  </si>
  <si>
    <t>--WARD       81/02/22       1250       1100</t>
  </si>
  <si>
    <t>--MARTIN     81/09/28       1250       1250</t>
  </si>
  <si>
    <t>--MILLER     82/01/23       1300       1250</t>
  </si>
  <si>
    <t>--TURNER     81/09/08       1500       1300</t>
  </si>
  <si>
    <t>--ALLEN      81/02/20       1600       1500</t>
  </si>
  <si>
    <t>--CLARK      81/06/09       2450       1600</t>
  </si>
  <si>
    <t>--BLAKE      81/05/01       2850       2450</t>
  </si>
  <si>
    <t>--JONES      81/04/02       2975       2850</t>
  </si>
  <si>
    <t>--SCOTT      87/04/19       3000       2975</t>
  </si>
  <si>
    <t>--FORD       81/12/03       3000       3000</t>
  </si>
  <si>
    <t>--KING       81/11/17       5000       3000</t>
  </si>
  <si>
    <r>
      <t>SELECT</t>
    </r>
    <r>
      <rPr>
        <sz val="11"/>
        <color rgb="FF010101"/>
        <rFont val="Consolas"/>
        <family val="3"/>
      </rPr>
      <t xml:space="preserve"> ename,</t>
    </r>
  </si>
  <si>
    <r>
      <t xml:space="preserve">       LAG(sal,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 OVER(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sal) AS </t>
    </r>
    <r>
      <rPr>
        <sz val="11"/>
        <color rgb="FF7DA123"/>
        <rFont val="Consolas"/>
        <family val="3"/>
      </rPr>
      <t>"LAG"</t>
    </r>
  </si>
  <si>
    <t>LEAD()</t>
    <phoneticPr fontId="2" type="noConversion"/>
  </si>
  <si>
    <t>이후의 값을 가져오는 함수</t>
    <phoneticPr fontId="2" type="noConversion"/>
  </si>
  <si>
    <t>LEAD(출력 컬럼, OFFSET, 기본출력 값)</t>
    <phoneticPr fontId="2" type="noConversion"/>
  </si>
  <si>
    <t>--ENAME      HIREDATE        SAL       LEAD</t>
  </si>
  <si>
    <t>--SMITH      80/12/17        800       1600</t>
  </si>
  <si>
    <t>--ALLEN      81/02/20       1600       1250</t>
  </si>
  <si>
    <t>--WARD       81/02/22       1250       2975</t>
  </si>
  <si>
    <t>--CLARK      81/06/09       2450       1500</t>
  </si>
  <si>
    <t>--TURNER     81/09/08       1500       1250</t>
  </si>
  <si>
    <t>--MARTIN     81/09/28       1250       5000</t>
  </si>
  <si>
    <t>--KING       81/11/17       5000        950</t>
  </si>
  <si>
    <t>--JAMES      81/12/03        950       3000</t>
  </si>
  <si>
    <t>--FORD       81/12/03       3000       1300</t>
  </si>
  <si>
    <t>--MILLER     82/01/23       1300       3000</t>
  </si>
  <si>
    <t>--SCOTT      87/04/19       3000       1100</t>
  </si>
  <si>
    <t>--ADAMS      87/05/23       1100          0</t>
  </si>
  <si>
    <r>
      <t xml:space="preserve">       LEAD(sal,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 OVER(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hiredate) AS </t>
    </r>
    <r>
      <rPr>
        <sz val="11"/>
        <color rgb="FF7DA123"/>
        <rFont val="Consolas"/>
        <family val="3"/>
      </rPr>
      <t>"LEAD"</t>
    </r>
  </si>
  <si>
    <t>게시글 상세 : 이전, 이후 조회</t>
    <phoneticPr fontId="2" type="noConversion"/>
  </si>
  <si>
    <t>RANK() 함수</t>
    <phoneticPr fontId="2" type="noConversion"/>
  </si>
  <si>
    <t>주어진 컬럼 값의 그룹에서 값의 순위를 계산한 후 순위를 출력</t>
    <phoneticPr fontId="2" type="noConversion"/>
  </si>
  <si>
    <t>같은 순위일때 가지는 순위 기준에 대해서 같은 출력 값을 가진다.</t>
    <phoneticPr fontId="2" type="noConversion"/>
  </si>
  <si>
    <t>--출력 SAL 명시하고</t>
  </si>
  <si>
    <t>--FOR 세로로 늘어뜨릴 가로 열을 명시</t>
  </si>
  <si>
    <t>UNPIVOT (</t>
  </si>
  <si>
    <t xml:space="preserve">    SAL FOR JOB IN ( CLERK</t>
  </si>
  <si>
    <t xml:space="preserve">                     ,SALESMAN</t>
  </si>
  <si>
    <t xml:space="preserve">                     ,ANALYST</t>
  </si>
  <si>
    <t xml:space="preserve">                     ,MANAGER </t>
  </si>
  <si>
    <t xml:space="preserve">                     ,PRESIDENT</t>
  </si>
  <si>
    <t xml:space="preserve">                     )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</si>
  <si>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</si>
  <si>
    <r>
      <t>FROM</t>
    </r>
    <r>
      <rPr>
        <sz val="11"/>
        <color rgb="FF010101"/>
        <rFont val="Consolas"/>
        <family val="3"/>
      </rPr>
      <t xml:space="preserve"> (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</si>
  <si>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</t>
    </r>
  </si>
  <si>
    <r>
      <t xml:space="preserve">       MAX(DECODE(job, </t>
    </r>
    <r>
      <rPr>
        <sz val="11"/>
        <color rgb="FF7DA123"/>
        <rFont val="Consolas"/>
        <family val="3"/>
      </rPr>
      <t>'CLERK'</t>
    </r>
    <r>
      <rPr>
        <sz val="11"/>
        <color rgb="FF010101"/>
        <rFont val="Consolas"/>
        <family val="3"/>
      </rPr>
      <t>, sal))    AS CLERK,</t>
    </r>
  </si>
  <si>
    <r>
      <t xml:space="preserve">       MAX(DECODE(job,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>, sal)) AS SALESMAN,</t>
    </r>
  </si>
  <si>
    <r>
      <t xml:space="preserve">       MAX(DECODE(job, </t>
    </r>
    <r>
      <rPr>
        <sz val="11"/>
        <color rgb="FF7DA123"/>
        <rFont val="Consolas"/>
        <family val="3"/>
      </rPr>
      <t>'ANALYST'</t>
    </r>
    <r>
      <rPr>
        <sz val="11"/>
        <color rgb="FF010101"/>
        <rFont val="Consolas"/>
        <family val="3"/>
      </rPr>
      <t>, sal))  AS ANALYST,</t>
    </r>
  </si>
  <si>
    <r>
      <t xml:space="preserve">       MAX(DECODE(job, </t>
    </r>
    <r>
      <rPr>
        <sz val="11"/>
        <color rgb="FF7DA123"/>
        <rFont val="Consolas"/>
        <family val="3"/>
      </rPr>
      <t>'MANAGER'</t>
    </r>
    <r>
      <rPr>
        <sz val="11"/>
        <color rgb="FF010101"/>
        <rFont val="Consolas"/>
        <family val="3"/>
      </rPr>
      <t>, sal))  AS MANAGER,</t>
    </r>
  </si>
  <si>
    <r>
      <t xml:space="preserve">       MAX(DECODE(job, </t>
    </r>
    <r>
      <rPr>
        <sz val="11"/>
        <color rgb="FF7DA123"/>
        <rFont val="Consolas"/>
        <family val="3"/>
      </rPr>
      <t>'PRESIDENT'</t>
    </r>
    <r>
      <rPr>
        <sz val="11"/>
        <color rgb="FF010101"/>
        <rFont val="Consolas"/>
        <family val="3"/>
      </rPr>
      <t>, sal))  AS PRESIDENT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</si>
  <si>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</si>
  <si>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</t>
    </r>
  </si>
  <si>
    <r>
      <t xml:space="preserve">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</t>
    </r>
  </si>
  <si>
    <t>--     EMPNO ENAME             SAL  RANK_DESC</t>
  </si>
  <si>
    <t>--      7839 KING             5000          1</t>
  </si>
  <si>
    <t>--      7902 FORD             3000          2</t>
  </si>
  <si>
    <t>--      7788 SCOTT            3000          2</t>
  </si>
  <si>
    <t>--      7566 JONES            2975          4</t>
  </si>
  <si>
    <t>--      7698 BLAKE            2850          5</t>
  </si>
  <si>
    <t>--      7782 CLARK            2450          6</t>
  </si>
  <si>
    <t>--      7499 ALLEN            1600          7</t>
  </si>
  <si>
    <t>--      7844 TURNER           1500          8</t>
  </si>
  <si>
    <t>--      7934 MILLER           1300          9</t>
  </si>
  <si>
    <t>--      7521 WARD             1250         10</t>
  </si>
  <si>
    <t>--      7654 MARTIN           1250         10</t>
  </si>
  <si>
    <t>--      7876 ADAMS            1100         12</t>
  </si>
  <si>
    <t>--      7900 JAMES             950         13</t>
  </si>
  <si>
    <t>--      7369 SMITH             800         14</t>
  </si>
  <si>
    <r>
      <t xml:space="preserve">       RANK()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desc) </t>
    </r>
    <r>
      <rPr>
        <sz val="11"/>
        <color rgb="FF7DA123"/>
        <rFont val="Consolas"/>
        <family val="3"/>
      </rPr>
      <t>"RANK_DESC"</t>
    </r>
  </si>
  <si>
    <t>DENSE_RANK()</t>
    <phoneticPr fontId="2" type="noConversion"/>
  </si>
  <si>
    <t>동일한 순위를 하나의 건수로 취급한다.</t>
    <phoneticPr fontId="2" type="noConversion"/>
  </si>
  <si>
    <t>--     EMPNO ENAME             SAL     DEPTNO  RANK_DESC DENSE_RANK</t>
  </si>
  <si>
    <t>--      7839 KING             5000         10          1          1</t>
  </si>
  <si>
    <t>--      7902 FORD             3000         20          2          2</t>
  </si>
  <si>
    <t>--      7788 SCOTT            3000         20          2          2</t>
  </si>
  <si>
    <t>--      7566 JONES            2975         20          4          3</t>
  </si>
  <si>
    <t>--      7698 BLAKE            2850         30          5          4</t>
  </si>
  <si>
    <t>--      7782 CLARK            2450         10          6          5</t>
  </si>
  <si>
    <t>--      7499 ALLEN            1600         30          7          6</t>
  </si>
  <si>
    <t>--      7844 TURNER           1500         30          8          7</t>
  </si>
  <si>
    <t>--      7934 MILLER           1300         10          9          8</t>
  </si>
  <si>
    <t>--      7521 WARD             1250         30         10          9</t>
  </si>
  <si>
    <t>--      7654 MARTIN           1250         30         10          9</t>
  </si>
  <si>
    <t>--      7876 ADAMS            1100         20         12         10</t>
  </si>
  <si>
    <t>--      7900 JAMES             950         30         13         11</t>
  </si>
  <si>
    <t>--      7369 SMITH             800         20         14         12</t>
  </si>
  <si>
    <r>
      <t xml:space="preserve">       RANK()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DESC)        AS </t>
    </r>
    <r>
      <rPr>
        <sz val="11"/>
        <color rgb="FF7DA123"/>
        <rFont val="Consolas"/>
        <family val="3"/>
      </rPr>
      <t>"RANK_DESC"</t>
    </r>
    <r>
      <rPr>
        <sz val="11"/>
        <color rgb="FF010101"/>
        <rFont val="Consolas"/>
        <family val="3"/>
      </rPr>
      <t>,</t>
    </r>
  </si>
  <si>
    <r>
      <t xml:space="preserve">       DENSE_RANK()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DESC)  AS </t>
    </r>
    <r>
      <rPr>
        <sz val="11"/>
        <color rgb="FF7DA123"/>
        <rFont val="Consolas"/>
        <family val="3"/>
      </rPr>
      <t>"DENSE_RANK"</t>
    </r>
  </si>
  <si>
    <t>SUM() OVER를 활용한 누계</t>
    <phoneticPr fontId="2" type="noConversion"/>
  </si>
  <si>
    <t>--예 1) panmae 테이블을 사용하여 1000번 대리점의 판매 내역을 출력하되</t>
  </si>
  <si>
    <t>--판매 일자, 제품코드, 판매량, 누적 판매금액을 아래와 같이 출력하세요</t>
  </si>
  <si>
    <t xml:space="preserve">       p_code,</t>
  </si>
  <si>
    <t xml:space="preserve">       p_qty,</t>
  </si>
  <si>
    <t xml:space="preserve">       p_total,</t>
  </si>
  <si>
    <t>--P_DATE       P_CODE      P_QTY    P_TOTAL      TOTAL</t>
  </si>
  <si>
    <t>---------- ---------- ---------- ---------- ----------</t>
  </si>
  <si>
    <t>--20110103        100          2       1600       1600</t>
  </si>
  <si>
    <t>--20110102        102          2       2000       3600</t>
  </si>
  <si>
    <t>--20110101        100          3       2400       6000</t>
  </si>
  <si>
    <t>--20110102        105          2       3000       9000</t>
  </si>
  <si>
    <r>
      <t>SELECT</t>
    </r>
    <r>
      <rPr>
        <sz val="11"/>
        <color rgb="FF010101"/>
        <rFont val="Consolas"/>
        <family val="3"/>
      </rPr>
      <t xml:space="preserve"> p_date,</t>
    </r>
  </si>
  <si>
    <r>
      <t xml:space="preserve">       SUM(p_total)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p_total) </t>
    </r>
    <r>
      <rPr>
        <sz val="11"/>
        <color rgb="FF7DA123"/>
        <rFont val="Consolas"/>
        <family val="3"/>
      </rPr>
      <t>"TOTAL"</t>
    </r>
  </si>
  <si>
    <r>
      <t>FROM</t>
    </r>
    <r>
      <rPr>
        <sz val="11"/>
        <color rgb="FF010101"/>
        <rFont val="Consolas"/>
        <family val="3"/>
      </rPr>
      <t xml:space="preserve"> panmae</t>
    </r>
  </si>
  <si>
    <r>
      <t>WHERE</t>
    </r>
    <r>
      <rPr>
        <sz val="11"/>
        <color rgb="FF010101"/>
        <rFont val="Consolas"/>
        <family val="3"/>
      </rPr>
      <t xml:space="preserve"> p_store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1000</t>
    </r>
  </si>
  <si>
    <t>--예 2)</t>
  </si>
  <si>
    <t>-- panmae 테이블을 사용하여 1000 번 대리점의 판매 내역을 제품 코드별로 분류한 후 판매일자, 제품코드, 판매량, 판매금액</t>
  </si>
  <si>
    <t>-- , 누적판매금액을 아래와 같이 출력하세요.</t>
  </si>
  <si>
    <t>--20110101        100          3       2400       4000</t>
  </si>
  <si>
    <t>--20110102        102          2       2000       2000</t>
  </si>
  <si>
    <t>--20110102        105          2       3000       3000</t>
  </si>
  <si>
    <r>
      <t xml:space="preserve">       SUM(p_total) OVER(PARTITION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p_code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p_total) </t>
    </r>
    <r>
      <rPr>
        <sz val="11"/>
        <color rgb="FF7DA123"/>
        <rFont val="Consolas"/>
        <family val="3"/>
      </rPr>
      <t>"TOTAL"</t>
    </r>
  </si>
  <si>
    <t xml:space="preserve">       MAX(sal) AS MAX_SAL,</t>
  </si>
  <si>
    <t xml:space="preserve">       MIN(sal) AS MIN_SAL,</t>
  </si>
  <si>
    <t>--    DEPTNO    AVG_SAL    MAX_SAL    MIN_SAL        CNT</t>
  </si>
  <si>
    <t>--        30       1566       2850        950          6</t>
  </si>
  <si>
    <t>--        20       2175       3000        800          5</t>
  </si>
  <si>
    <t>--        10       2916       5000       1300          3</t>
  </si>
  <si>
    <r>
      <t xml:space="preserve">       TRUNC(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) AS AVG_SAL,</t>
    </r>
  </si>
  <si>
    <r>
      <t xml:space="preserve">      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AS CNT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</si>
  <si>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 DESC</t>
    </r>
  </si>
  <si>
    <t>--P212 Q1</t>
    <phoneticPr fontId="2" type="noConversion"/>
  </si>
  <si>
    <t>--JOB         COUNT(*)</t>
  </si>
  <si>
    <t>----------- ----------</t>
  </si>
  <si>
    <t>--CLERK              4</t>
  </si>
  <si>
    <t>--SALESMAN           4</t>
  </si>
  <si>
    <t>--MANAGER            3</t>
  </si>
  <si>
    <r>
      <t>SELECT</t>
    </r>
    <r>
      <rPr>
        <sz val="11"/>
        <color rgb="FF010101"/>
        <rFont val="Consolas"/>
        <family val="3"/>
      </rPr>
      <t xml:space="preserve"> job,</t>
    </r>
  </si>
  <si>
    <r>
      <t xml:space="preserve">      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</si>
  <si>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>HAVING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</si>
  <si>
    <t>--P212 Q2</t>
    <phoneticPr fontId="2" type="noConversion"/>
  </si>
  <si>
    <t>--EXTRACT()</t>
  </si>
  <si>
    <t>--입력된 날짜에서 추출하고자 하는 연도,월,시간,분, 초 등을 반환하는 함수</t>
  </si>
  <si>
    <t>--EXTRACT(보고자 하는 정보 FROM 입력 날짜)</t>
  </si>
  <si>
    <t>--SELECT EXTRACT(YEAR FROM hiredate) AS YEAR,</t>
  </si>
  <si>
    <t>--       TO_CHAR(hiredate, 'YYYY') AS YEAR_YYYY</t>
  </si>
  <si>
    <t>--EXTRACT(YEARFROMHIREDATE)     DEPTNO   COUNT(*)</t>
  </si>
  <si>
    <t>--------------------------- ---------- ----------</t>
  </si>
  <si>
    <t>--                     1987         20          2</t>
  </si>
  <si>
    <t>--                     1982         10          1</t>
  </si>
  <si>
    <t>--                     1981         10          2</t>
  </si>
  <si>
    <t>--                     1981         20          2</t>
  </si>
  <si>
    <t>--                     1981         30          6</t>
  </si>
  <si>
    <t>--                     1980         20          1</t>
  </si>
  <si>
    <r>
      <t>SELECT</t>
    </r>
    <r>
      <rPr>
        <sz val="11"/>
        <color rgb="FF010101"/>
        <rFont val="Consolas"/>
        <family val="3"/>
      </rPr>
      <t xml:space="preserve"> EXTRACT(YEAR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hiredate),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</si>
  <si>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EXTRACT(YEAR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hiredate), deptno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</si>
  <si>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EXTRACT(YEAR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hiredate) DESC, deptno</t>
    </r>
  </si>
  <si>
    <t>--P212 Q3</t>
    <phoneticPr fontId="2" type="noConversion"/>
  </si>
  <si>
    <t xml:space="preserve">           END AS EXIST_COMM</t>
  </si>
  <si>
    <t>--E   COUNT(*)</t>
  </si>
  <si>
    <t>--- ----------</t>
  </si>
  <si>
    <t>--O          4</t>
  </si>
  <si>
    <t>--X         10</t>
  </si>
  <si>
    <r>
      <t>SELECT</t>
    </r>
    <r>
      <rPr>
        <sz val="11"/>
        <color rgb="FF010101"/>
        <rFont val="Consolas"/>
        <family val="3"/>
      </rPr>
      <t xml:space="preserve"> EXIST_COMM,COUNT(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</si>
  <si>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CASE WHEN comm IS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'O'</t>
    </r>
  </si>
  <si>
    <r>
      <t xml:space="preserve">                ELSE </t>
    </r>
    <r>
      <rPr>
        <sz val="11"/>
        <color rgb="FF7DA123"/>
        <rFont val="Consolas"/>
        <family val="3"/>
      </rPr>
      <t>'X'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</si>
  <si>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EXIST_COMM</t>
    </r>
  </si>
  <si>
    <t>--P213 Q4</t>
    <phoneticPr fontId="2" type="noConversion"/>
  </si>
  <si>
    <t xml:space="preserve">       MAX(sal) max_sal,</t>
  </si>
  <si>
    <t xml:space="preserve">       SUM(sal) SUM_sal,</t>
  </si>
  <si>
    <t>--SELECT DEPTNO,</t>
  </si>
  <si>
    <t>--       TO_CHAR(hiredate,'yyyy') hire_year,</t>
  </si>
  <si>
    <t>--       COUNT(*) AS cnt,</t>
  </si>
  <si>
    <t>--       MAX(sal) AS max_sal,</t>
  </si>
  <si>
    <t>--       SUM(sal) AS sum_sal,</t>
  </si>
  <si>
    <t>--       AVG(NVL(sal,0)) AS avg_sal</t>
  </si>
  <si>
    <t>--GROUP BY ROLLUP(deptno,TO_CHAR(hiredate,'yyyy'))</t>
  </si>
  <si>
    <t>--    DEPTNO HIRE        CNT    MAX_SAL    SUM_SAL    AVG_SAL</t>
  </si>
  <si>
    <t>------------ ---- ---------- ---------- ---------- ----------</t>
  </si>
  <si>
    <t>--        10 1981          2       5000       7450       3725</t>
  </si>
  <si>
    <t>--        10 1982          1       1300       1300       1300</t>
  </si>
  <si>
    <t>--        10               3       5000       8750 2916.66667</t>
  </si>
  <si>
    <t>--        20 1980          1        800        800        800</t>
  </si>
  <si>
    <t>--        20 1981          2       3000       5975     2987.5</t>
  </si>
  <si>
    <t>--        20 1987          2       3000       4100       2050</t>
  </si>
  <si>
    <t>--        20               5       3000      10875       2175</t>
  </si>
  <si>
    <t>--        30 1981          6       2850       9400 1566.66667</t>
  </si>
  <si>
    <t>--        30               6       2850       9400 1566.66667</t>
  </si>
  <si>
    <t>--                        14       5000      29025 2073.21429</t>
  </si>
  <si>
    <r>
      <t xml:space="preserve">       TO_CHAR( hiredate,</t>
    </r>
    <r>
      <rPr>
        <sz val="11"/>
        <color rgb="FF7DA123"/>
        <rFont val="Consolas"/>
        <family val="3"/>
      </rPr>
      <t>'YYYY'</t>
    </r>
    <r>
      <rPr>
        <sz val="11"/>
        <color rgb="FF010101"/>
        <rFont val="Consolas"/>
        <family val="3"/>
      </rPr>
      <t xml:space="preserve"> ) hire_year,</t>
    </r>
  </si>
  <si>
    <r>
      <t xml:space="preserve">      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cnt,</t>
    </r>
  </si>
  <si>
    <r>
      <t xml:space="preserve">      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avg_sal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</si>
  <si>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deptno,TO_CHAR( hiredate,</t>
    </r>
    <r>
      <rPr>
        <sz val="11"/>
        <color rgb="FF7DA123"/>
        <rFont val="Consolas"/>
        <family val="3"/>
      </rPr>
      <t>'YYYY'</t>
    </r>
    <r>
      <rPr>
        <sz val="11"/>
        <color rgb="FF010101"/>
        <rFont val="Consolas"/>
        <family val="3"/>
      </rPr>
      <t xml:space="preserve"> )</t>
    </r>
  </si>
  <si>
    <r>
      <t xml:space="preserve">      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hire_year,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</si>
  <si>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deptno,</t>
    </r>
  </si>
  <si>
    <t>--P213 Q5</t>
    <phoneticPr fontId="2" type="noConversion"/>
  </si>
  <si>
    <t>다중행함수_3</t>
    <phoneticPr fontId="2" type="noConversion"/>
  </si>
  <si>
    <t>2) student 테이블의 birthday 컬럼을 참조해서 아래와 같이 월별로 생일자수를 출력하세요</t>
    <phoneticPr fontId="2" type="noConversion"/>
  </si>
  <si>
    <t>)t1</t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</si>
  <si>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TOTAL,</t>
    </r>
  </si>
  <si>
    <r>
      <t xml:space="preserve">       COUNT(DECODE(t1.MM,</t>
    </r>
    <r>
      <rPr>
        <sz val="11"/>
        <color rgb="FF7DA123"/>
        <rFont val="Consolas"/>
        <family val="3"/>
      </rPr>
      <t>'01'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JAN, </t>
    </r>
  </si>
  <si>
    <r>
      <t xml:space="preserve">       COUNT(DECODE(t1.MM,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FEB,</t>
    </r>
  </si>
  <si>
    <r>
      <t xml:space="preserve">       COUNT(DECODE(t1.MM,</t>
    </r>
    <r>
      <rPr>
        <sz val="11"/>
        <color rgb="FF7DA123"/>
        <rFont val="Consolas"/>
        <family val="3"/>
      </rPr>
      <t>'03'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MAR,</t>
    </r>
  </si>
  <si>
    <r>
      <t xml:space="preserve">       COUNT(DECODE(t1.MM,</t>
    </r>
    <r>
      <rPr>
        <sz val="11"/>
        <color rgb="FF7DA123"/>
        <rFont val="Consolas"/>
        <family val="3"/>
      </rPr>
      <t>'04'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APR,</t>
    </r>
  </si>
  <si>
    <r>
      <t xml:space="preserve">       COUNT(DECODE(t1.MM,</t>
    </r>
    <r>
      <rPr>
        <sz val="11"/>
        <color rgb="FF7DA123"/>
        <rFont val="Consolas"/>
        <family val="3"/>
      </rPr>
      <t>'05'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MAY,</t>
    </r>
  </si>
  <si>
    <r>
      <t xml:space="preserve">       COUNT(DECODE(t1.MM,</t>
    </r>
    <r>
      <rPr>
        <sz val="11"/>
        <color rgb="FF7DA123"/>
        <rFont val="Consolas"/>
        <family val="3"/>
      </rPr>
      <t>'06'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JUN,</t>
    </r>
  </si>
  <si>
    <r>
      <t xml:space="preserve">       COUNT(DECODE(t1.MM,</t>
    </r>
    <r>
      <rPr>
        <sz val="11"/>
        <color rgb="FF7DA123"/>
        <rFont val="Consolas"/>
        <family val="3"/>
      </rPr>
      <t>'07'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JUL, </t>
    </r>
  </si>
  <si>
    <r>
      <t xml:space="preserve">       COUNT(DECODE(t1.MM,</t>
    </r>
    <r>
      <rPr>
        <sz val="11"/>
        <color rgb="FF7DA123"/>
        <rFont val="Consolas"/>
        <family val="3"/>
      </rPr>
      <t>'08'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AUG,</t>
    </r>
  </si>
  <si>
    <r>
      <t xml:space="preserve">       COUNT(DECODE(t1.MM,</t>
    </r>
    <r>
      <rPr>
        <sz val="11"/>
        <color rgb="FF7DA123"/>
        <rFont val="Consolas"/>
        <family val="3"/>
      </rPr>
      <t>'09'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SEP,</t>
    </r>
  </si>
  <si>
    <r>
      <t xml:space="preserve">       COUNT(DECODE(t1.MM,</t>
    </r>
    <r>
      <rPr>
        <sz val="11"/>
        <color rgb="FF7DA123"/>
        <rFont val="Consolas"/>
        <family val="3"/>
      </rPr>
      <t>'10'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OCT,</t>
    </r>
  </si>
  <si>
    <r>
      <t xml:space="preserve">       COUNT(DECODE(t1.MM,</t>
    </r>
    <r>
      <rPr>
        <sz val="11"/>
        <color rgb="FF7DA123"/>
        <rFont val="Consolas"/>
        <family val="3"/>
      </rPr>
      <t>'11'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NOV,</t>
    </r>
  </si>
  <si>
    <r>
      <t xml:space="preserve">       COUNT(DECODE(t1.MM,</t>
    </r>
    <r>
      <rPr>
        <sz val="11"/>
        <color rgb="FF7DA123"/>
        <rFont val="Consolas"/>
        <family val="3"/>
      </rPr>
      <t>'12'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'EA'</t>
    </r>
    <r>
      <rPr>
        <sz val="11"/>
        <color rgb="FF010101"/>
        <rFont val="Consolas"/>
        <family val="3"/>
      </rPr>
      <t xml:space="preserve"> AS DEV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</si>
  <si>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TO_CHAR(birthday,</t>
    </r>
    <r>
      <rPr>
        <sz val="11"/>
        <color rgb="FF7DA123"/>
        <rFont val="Consolas"/>
        <family val="3"/>
      </rPr>
      <t>'MM'</t>
    </r>
    <r>
      <rPr>
        <sz val="11"/>
        <color rgb="FF010101"/>
        <rFont val="Consolas"/>
        <family val="3"/>
      </rPr>
      <t xml:space="preserve">) AS MM 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</si>
  <si>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</si>
  <si>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t xml:space="preserve">3) Student 테이블의 tel 컬럼을 참고하여 아래와 같이 지역별 인원수를                                                                                                                                                                            </t>
  </si>
  <si>
    <t xml:space="preserve">출력하세요.단, 02-SEOUL, 031-GYEONGGI, 051-BUSAN,                                                                                                                                                                             </t>
  </si>
  <si>
    <t xml:space="preserve">052-ULSAN, 053-DAEGU, 055-GYEONGNAM으로 출력하세요.                                                                                                                                                                            </t>
  </si>
  <si>
    <t>TOTAL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</si>
  <si>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AS TOTAL,</t>
    </r>
  </si>
  <si>
    <r>
      <t xml:space="preserve">       COUNT(DECODE(LOC,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 AS SEOUL,</t>
    </r>
  </si>
  <si>
    <r>
      <t xml:space="preserve">       COUNT(DECODE(LOC,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GYEONGGI,</t>
    </r>
  </si>
  <si>
    <r>
      <t xml:space="preserve">       COUNT(DECODE(LOC,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BUSAN,</t>
    </r>
  </si>
  <si>
    <r>
      <t xml:space="preserve">       COUNT(DECODE(LOC,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ULSAN,</t>
    </r>
  </si>
  <si>
    <r>
      <t xml:space="preserve">       COUNT(DECODE(LOC,</t>
    </r>
    <r>
      <rPr>
        <sz val="11"/>
        <color rgb="FF7DA123"/>
        <rFont val="Consolas"/>
        <family val="3"/>
      </rPr>
      <t>'053'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DAEGU,</t>
    </r>
  </si>
  <si>
    <r>
      <t xml:space="preserve">       COUNT(DECODE(LOC,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 AS GYEONGNAM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</si>
  <si>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AS LOC</t>
    </r>
  </si>
  <si>
    <t>PIVOT( COUNT(area) FOR area IN(</t>
  </si>
  <si>
    <r>
      <t xml:space="preserve">                                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 xml:space="preserve"> AS SEOUL,</t>
    </r>
  </si>
  <si>
    <r>
      <t xml:space="preserve">                                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 xml:space="preserve"> AS GYEONGGI,</t>
    </r>
  </si>
  <si>
    <r>
      <t xml:space="preserve">                                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 xml:space="preserve"> AS BUSAN,</t>
    </r>
  </si>
  <si>
    <r>
      <t xml:space="preserve">                                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 xml:space="preserve"> AS ULSAN,</t>
    </r>
  </si>
  <si>
    <r>
      <t xml:space="preserve">                                </t>
    </r>
    <r>
      <rPr>
        <sz val="11"/>
        <color rgb="FF7DA123"/>
        <rFont val="Consolas"/>
        <family val="3"/>
      </rPr>
      <t>'053'</t>
    </r>
    <r>
      <rPr>
        <sz val="11"/>
        <color rgb="FF010101"/>
        <rFont val="Consolas"/>
        <family val="3"/>
      </rPr>
      <t xml:space="preserve"> AS DAEGU,</t>
    </r>
  </si>
  <si>
    <r>
      <t xml:space="preserve">                                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 xml:space="preserve"> AS GYEONGNAM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</si>
  <si>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b/>
        <sz val="11"/>
        <color rgb="FFFF0000"/>
        <rFont val="Consolas"/>
        <family val="3"/>
      </rPr>
      <t>COUNT(*) OVER()</t>
    </r>
    <r>
      <rPr>
        <sz val="11"/>
        <color rgb="FF010101"/>
        <rFont val="Consolas"/>
        <family val="3"/>
      </rPr>
      <t xml:space="preserve"> TOTAL, SUBSTR(tel,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,INSTR(tel,</t>
    </r>
    <r>
      <rPr>
        <sz val="11"/>
        <color rgb="FF7DA123"/>
        <rFont val="Consolas"/>
        <family val="3"/>
      </rPr>
      <t>')'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 AS area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 )</t>
    </r>
    <phoneticPr fontId="2" type="noConversion"/>
  </si>
  <si>
    <t xml:space="preserve">4) Emp 테이블을 사용하여 아래의 화면과 같이 부서별로 직급별로 급여 합계 결과를 출력하세요.                                                                                                                                          </t>
  </si>
  <si>
    <t xml:space="preserve">       SUM(sal) as TOTAL</t>
  </si>
  <si>
    <t>--    DEPTNO      CLERK    MANAGER  PRESIDENT    ANALYST   SALESMAN      TOTAL</t>
  </si>
  <si>
    <t>------------ ---------- ---------- ---------- ---------- ---------- ----------</t>
  </si>
  <si>
    <t>--        10       1300       2450       5000                             8750</t>
  </si>
  <si>
    <t>--        20       1900       2975                  6000                 10875</t>
  </si>
  <si>
    <t>--        30        950       2850                             5600       9400</t>
  </si>
  <si>
    <t>--                 4150       8275       5000       6000       5600      29025</t>
  </si>
  <si>
    <r>
      <t xml:space="preserve">       SUM(DECODE(job,</t>
    </r>
    <r>
      <rPr>
        <sz val="11"/>
        <color rgb="FF7DA123"/>
        <rFont val="Consolas"/>
        <family val="3"/>
      </rPr>
      <t>'CLERK'</t>
    </r>
    <r>
      <rPr>
        <sz val="11"/>
        <color rgb="FF010101"/>
        <rFont val="Consolas"/>
        <family val="3"/>
      </rPr>
      <t>,sal)) AS CLERK,</t>
    </r>
  </si>
  <si>
    <r>
      <t xml:space="preserve">       SUM(DECODE(job,</t>
    </r>
    <r>
      <rPr>
        <sz val="11"/>
        <color rgb="FF7DA123"/>
        <rFont val="Consolas"/>
        <family val="3"/>
      </rPr>
      <t>'MANAGER'</t>
    </r>
    <r>
      <rPr>
        <sz val="11"/>
        <color rgb="FF010101"/>
        <rFont val="Consolas"/>
        <family val="3"/>
      </rPr>
      <t>,sal)) AS MANAGER,</t>
    </r>
  </si>
  <si>
    <r>
      <t xml:space="preserve">       SUM(DECODE(job,</t>
    </r>
    <r>
      <rPr>
        <sz val="11"/>
        <color rgb="FF7DA123"/>
        <rFont val="Consolas"/>
        <family val="3"/>
      </rPr>
      <t>'PRESIDENT'</t>
    </r>
    <r>
      <rPr>
        <sz val="11"/>
        <color rgb="FF010101"/>
        <rFont val="Consolas"/>
        <family val="3"/>
      </rPr>
      <t>,sal)) AS PRESIDENT,</t>
    </r>
  </si>
  <si>
    <r>
      <t xml:space="preserve">       SUM(DECODE(job,</t>
    </r>
    <r>
      <rPr>
        <sz val="11"/>
        <color rgb="FF7DA123"/>
        <rFont val="Consolas"/>
        <family val="3"/>
      </rPr>
      <t>'ANALYST'</t>
    </r>
    <r>
      <rPr>
        <sz val="11"/>
        <color rgb="FF010101"/>
        <rFont val="Consolas"/>
        <family val="3"/>
      </rPr>
      <t>,sal)) AS ANALYST,</t>
    </r>
  </si>
  <si>
    <r>
      <t xml:space="preserve">       SUM(DECODE(job,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>,sal)) AS SALESMAN,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</si>
  <si>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ROLLUP(deptno)</t>
    </r>
  </si>
  <si>
    <t xml:space="preserve">5) emp 테이블을 사용하여 직원들의 급여와 전체 급여의 누적 급여금액이 아래와                                                                                                                                           </t>
  </si>
  <si>
    <t xml:space="preserve">    같도록 출력하세요. 단 급여를 오름차순으로 정렬해서 출력하세요.                                                                                                                                         </t>
  </si>
  <si>
    <t xml:space="preserve">       ename, </t>
  </si>
  <si>
    <t xml:space="preserve">    DEPTNO ENAME             SAL      TOTAL</t>
  </si>
  <si>
    <t>---------- ---------- ---------- ----------</t>
  </si>
  <si>
    <r>
      <t xml:space="preserve">       SUM(sal)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sal,ename) AS total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</si>
  <si>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SMITH             </t>
    </r>
    <r>
      <rPr>
        <sz val="11"/>
        <color rgb="FF004FC8"/>
        <rFont val="Consolas"/>
        <family val="3"/>
      </rPr>
      <t>800</t>
    </r>
    <r>
      <rPr>
        <sz val="11"/>
        <color rgb="FF010101"/>
        <rFont val="Consolas"/>
        <family val="3"/>
      </rPr>
      <t xml:space="preserve">        </t>
    </r>
    <r>
      <rPr>
        <sz val="11"/>
        <color rgb="FF004FC8"/>
        <rFont val="Consolas"/>
        <family val="3"/>
      </rPr>
      <t>800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</si>
  <si>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JAMES             </t>
    </r>
    <r>
      <rPr>
        <sz val="11"/>
        <color rgb="FF004FC8"/>
        <rFont val="Consolas"/>
        <family val="3"/>
      </rPr>
      <t>950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1750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</si>
  <si>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ADAMS            </t>
    </r>
    <r>
      <rPr>
        <sz val="11"/>
        <color rgb="FF004FC8"/>
        <rFont val="Consolas"/>
        <family val="3"/>
      </rPr>
      <t>1100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2850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</si>
  <si>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MARTIN           </t>
    </r>
    <r>
      <rPr>
        <sz val="11"/>
        <color rgb="FF004FC8"/>
        <rFont val="Consolas"/>
        <family val="3"/>
      </rPr>
      <t>1250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4100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</si>
  <si>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WARD             </t>
    </r>
    <r>
      <rPr>
        <sz val="11"/>
        <color rgb="FF004FC8"/>
        <rFont val="Consolas"/>
        <family val="3"/>
      </rPr>
      <t>1250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5350</t>
    </r>
  </si>
  <si>
    <r>
      <t xml:space="preserve">    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MILLER           </t>
    </r>
    <r>
      <rPr>
        <sz val="11"/>
        <color rgb="FF004FC8"/>
        <rFont val="Consolas"/>
        <family val="3"/>
      </rPr>
      <t>1300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6650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</si>
  <si>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TURNER           </t>
    </r>
    <r>
      <rPr>
        <sz val="11"/>
        <color rgb="FF004FC8"/>
        <rFont val="Consolas"/>
        <family val="3"/>
      </rPr>
      <t>1500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8150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</si>
  <si>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ALLEN            </t>
    </r>
    <r>
      <rPr>
        <sz val="11"/>
        <color rgb="FF004FC8"/>
        <rFont val="Consolas"/>
        <family val="3"/>
      </rPr>
      <t>1600</t>
    </r>
    <r>
      <rPr>
        <sz val="11"/>
        <color rgb="FF010101"/>
        <rFont val="Consolas"/>
        <family val="3"/>
      </rPr>
      <t xml:space="preserve">       </t>
    </r>
    <r>
      <rPr>
        <sz val="11"/>
        <color rgb="FF004FC8"/>
        <rFont val="Consolas"/>
        <family val="3"/>
      </rPr>
      <t>9750</t>
    </r>
  </si>
  <si>
    <r>
      <t xml:space="preserve">    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CLARK            </t>
    </r>
    <r>
      <rPr>
        <sz val="11"/>
        <color rgb="FF004FC8"/>
        <rFont val="Consolas"/>
        <family val="3"/>
      </rPr>
      <t>2450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12200</t>
    </r>
  </si>
  <si>
    <r>
      <t xml:space="preserve">       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BLAKE            </t>
    </r>
    <r>
      <rPr>
        <sz val="11"/>
        <color rgb="FF004FC8"/>
        <rFont val="Consolas"/>
        <family val="3"/>
      </rPr>
      <t>2850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15050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</si>
  <si>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JONES            </t>
    </r>
    <r>
      <rPr>
        <sz val="11"/>
        <color rgb="FF004FC8"/>
        <rFont val="Consolas"/>
        <family val="3"/>
      </rPr>
      <t>2975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18025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</si>
  <si>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FORD             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21025</t>
    </r>
  </si>
  <si>
    <r>
      <t xml:space="preserve">       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SCOTT            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24025</t>
    </r>
  </si>
  <si>
    <r>
      <t xml:space="preserve">    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KING             </t>
    </r>
    <r>
      <rPr>
        <sz val="11"/>
        <color rgb="FF004FC8"/>
        <rFont val="Consolas"/>
        <family val="3"/>
      </rPr>
      <t>5000</t>
    </r>
    <r>
      <rPr>
        <sz val="11"/>
        <color rgb="FF010101"/>
        <rFont val="Consolas"/>
        <family val="3"/>
      </rPr>
      <t xml:space="preserve">      </t>
    </r>
    <r>
      <rPr>
        <sz val="11"/>
        <color rgb="FF004FC8"/>
        <rFont val="Consolas"/>
        <family val="3"/>
      </rPr>
      <t>29025</t>
    </r>
  </si>
  <si>
    <t>동일한 데이터가 연속될 경우</t>
    <phoneticPr fontId="2" type="noConversion"/>
  </si>
  <si>
    <t xml:space="preserve">8) emp 테이블을 사용하여 아래와 같이 부서별로 급여 누적 합계가 나오도록                                                                                                                             </t>
  </si>
  <si>
    <t xml:space="preserve">출력하세요. ( 단 부서번호로 오름차순 출력하세요. )                                                                                                                          </t>
  </si>
  <si>
    <r>
      <t xml:space="preserve">       SUM(sal)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sal,ename) AS total</t>
    </r>
  </si>
  <si>
    <t xml:space="preserve">7) student 테이블의 Tel 컬럼을 사용하여 아래와 같이 지역별 인원수와 전체대비  </t>
  </si>
  <si>
    <t xml:space="preserve">차지하는 비율을 출력하세요.  </t>
  </si>
  <si>
    <t xml:space="preserve">(단, 02-SEOUL, 031-GYEONGGI, 051-BUSAN, 052-ULSAN,  </t>
  </si>
  <si>
    <t>053-DAEGU,055-GYEONGNAM으로 출력하세요.)</t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</si>
  <si>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)                 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                    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TOTAL,</t>
    </r>
  </si>
  <si>
    <r>
      <t xml:space="preserve">       COUNT(DECODE(LOC,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)) 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SEOUL,</t>
    </r>
  </si>
  <si>
    <r>
      <t xml:space="preserve">       COUNT(DECODE(LOC,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'031'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GYEONGGI,</t>
    </r>
  </si>
  <si>
    <r>
      <t xml:space="preserve">       COUNT(DECODE(LOC,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'051'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BUSAN,</t>
    </r>
  </si>
  <si>
    <r>
      <t xml:space="preserve">       COUNT(DECODE(LOC,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'052'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ULSAN,</t>
    </r>
  </si>
  <si>
    <r>
      <t xml:space="preserve">       COUNT(DECODE(LOC,</t>
    </r>
    <r>
      <rPr>
        <sz val="11"/>
        <color rgb="FF7DA123"/>
        <rFont val="Consolas"/>
        <family val="3"/>
      </rPr>
      <t>'053'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'053'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DAEGU,</t>
    </r>
  </si>
  <si>
    <r>
      <t xml:space="preserve">       COUNT(DECODE(LOC,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'EA ('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>COUNT(DECODE(LOC,</t>
    </r>
    <r>
      <rPr>
        <sz val="11"/>
        <color rgb="FF7DA123"/>
        <rFont val="Consolas"/>
        <family val="3"/>
      </rPr>
      <t>'055'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 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'%)'</t>
    </r>
    <r>
      <rPr>
        <sz val="11"/>
        <color rgb="FF010101"/>
        <rFont val="Consolas"/>
        <family val="3"/>
      </rPr>
      <t xml:space="preserve"> AS GYEONGNAM</t>
    </r>
  </si>
  <si>
    <t xml:space="preserve">9) emp 테이블을 사용하여 아래와 같이 각 사원의 급여액이 전체 직원 급여총액에서 몇 %의 비율을  </t>
  </si>
  <si>
    <t>차지하는지 출력하세요. 단 급여 비중이 높은 사람이 먼저 출력되도록 하세요</t>
  </si>
  <si>
    <t xml:space="preserve">       SUM(sal) OVER() AS total_sal,</t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</si>
  <si>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</t>
    </r>
  </si>
  <si>
    <t>RATIO_TO_REPORT 함수는 주어진 그룹에 대해 expr 값의 합을 기준으로 각 로우의 상대적 비율을 반환하는 함수다</t>
  </si>
  <si>
    <r>
      <t xml:space="preserve">       ROUND(sal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>SUM(sal) OVER()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"%"</t>
    </r>
    <r>
      <rPr>
        <sz val="11"/>
        <color rgb="FF010101"/>
        <rFont val="Consolas"/>
        <family val="3"/>
      </rPr>
      <t>,</t>
    </r>
  </si>
  <si>
    <r>
      <t xml:space="preserve">       ROUND(RATIO_TO_REPORT(sal) OVER()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"%2"</t>
    </r>
  </si>
  <si>
    <t xml:space="preserve">10) emp 테이블을 조회하여 아래와 같이 각 직원들의 급여가 해당 부서 합계금액에서                                                                                                                                                                        </t>
  </si>
  <si>
    <r>
      <rPr>
        <sz val="11"/>
        <color rgb="FF1D1C1D"/>
        <rFont val="맑은 고딕"/>
        <family val="3"/>
        <charset val="129"/>
      </rPr>
      <t>몇</t>
    </r>
    <r>
      <rPr>
        <sz val="11"/>
        <color rgb="FF1D1C1D"/>
        <rFont val="Consolas"/>
        <family val="3"/>
      </rPr>
      <t xml:space="preserve"> %</t>
    </r>
    <r>
      <rPr>
        <sz val="11"/>
        <color rgb="FF1D1C1D"/>
        <rFont val="맑은 고딕"/>
        <family val="3"/>
        <charset val="129"/>
      </rPr>
      <t>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비중을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차지하는지를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출력하세요</t>
    </r>
    <r>
      <rPr>
        <sz val="11"/>
        <color rgb="FF1D1C1D"/>
        <rFont val="Consolas"/>
        <family val="3"/>
      </rPr>
      <t xml:space="preserve">. </t>
    </r>
    <r>
      <rPr>
        <sz val="11"/>
        <color rgb="FF1D1C1D"/>
        <rFont val="맑은 고딕"/>
        <family val="3"/>
        <charset val="129"/>
      </rPr>
      <t>단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부서번호를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기준으로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오름차순으로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출력하세요</t>
    </r>
    <r>
      <rPr>
        <sz val="11"/>
        <color rgb="FF1D1C1D"/>
        <rFont val="Consolas"/>
        <family val="3"/>
      </rPr>
      <t xml:space="preserve">.                       </t>
    </r>
    <phoneticPr fontId="2" type="noConversion"/>
  </si>
  <si>
    <r>
      <t xml:space="preserve">       SUM(sal)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 AS sum_dept,</t>
    </r>
  </si>
  <si>
    <r>
      <t xml:space="preserve">       ROUND(sal</t>
    </r>
    <r>
      <rPr>
        <sz val="11"/>
        <color rgb="FF0099CC"/>
        <rFont val="Consolas"/>
        <family val="3"/>
      </rPr>
      <t>/</t>
    </r>
    <r>
      <rPr>
        <sz val="11"/>
        <color rgb="FF010101"/>
        <rFont val="Consolas"/>
        <family val="3"/>
      </rPr>
      <t xml:space="preserve">SUM(sal)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"%"</t>
    </r>
    <r>
      <rPr>
        <sz val="11"/>
        <color rgb="FF010101"/>
        <rFont val="Consolas"/>
        <family val="3"/>
      </rPr>
      <t>,</t>
    </r>
  </si>
  <si>
    <r>
      <t xml:space="preserve">       ROUND(RATIO_TO_REPORT(sal)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"%2"</t>
    </r>
  </si>
  <si>
    <t xml:space="preserve">11) loan 테이블을 사용하여 1000번 지점의 대출 내역을 출력하되 대출일자, 대출종목코드, 대출건수,                                                                                                                                                                    </t>
  </si>
  <si>
    <t xml:space="preserve">대출총액, 누적대출금액을 아래와 같이 출력하세요.             </t>
  </si>
  <si>
    <t xml:space="preserve">       L_CODE AS 대출종목코드,</t>
  </si>
  <si>
    <t xml:space="preserve">       L_QTY AS 대출건수,</t>
  </si>
  <si>
    <t xml:space="preserve">       L_TOTAL AS 대출총액,</t>
  </si>
  <si>
    <r>
      <t>SELECT</t>
    </r>
    <r>
      <rPr>
        <sz val="11"/>
        <color rgb="FF010101"/>
        <rFont val="Consolas"/>
        <family val="3"/>
      </rPr>
      <t xml:space="preserve"> L_DATE AS 대출일자,</t>
    </r>
  </si>
  <si>
    <r>
      <t xml:space="preserve">       SUM(L_TOTAL) OVER(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L_DATE) AS 누적대출금액</t>
    </r>
  </si>
  <si>
    <r>
      <t>FROM</t>
    </r>
    <r>
      <rPr>
        <sz val="11"/>
        <color rgb="FF010101"/>
        <rFont val="Consolas"/>
        <family val="3"/>
      </rPr>
      <t xml:space="preserve"> loan</t>
    </r>
  </si>
  <si>
    <r>
      <t>WHERE</t>
    </r>
    <r>
      <rPr>
        <sz val="11"/>
        <color rgb="FF010101"/>
        <rFont val="Consolas"/>
        <family val="3"/>
      </rPr>
      <t xml:space="preserve"> L_STORE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1000</t>
    </r>
  </si>
  <si>
    <t xml:space="preserve">13) loan 테이블을 조회하여 1000번 지점의 대출 내역을 대출 코드별로 합쳐서 대출일자,                                                                                                                                           </t>
  </si>
  <si>
    <t xml:space="preserve">대출구분코드, 대출건수, 대출총액, 코드별 누적대출금액을 아래와 같이 출력하세요.                                                                                                                                           </t>
  </si>
  <si>
    <r>
      <t xml:space="preserve">       SUM(L_TOTAL) OVER(PARTITION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L_CODE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L_TOTAL) AS 누적대출금액</t>
    </r>
  </si>
  <si>
    <t xml:space="preserve">각 교수의 급여가 해당 학과별 급여 합계에서 차지하는 비율을 출력하세요.                                                                                                                                                                                </t>
  </si>
  <si>
    <r>
      <t xml:space="preserve">15) professor </t>
    </r>
    <r>
      <rPr>
        <sz val="11"/>
        <color rgb="FF1D1C1D"/>
        <rFont val="맑은 고딕"/>
        <family val="3"/>
        <charset val="129"/>
      </rPr>
      <t>테이블을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조회하여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학과번호</t>
    </r>
    <r>
      <rPr>
        <sz val="11"/>
        <color rgb="FF1D1C1D"/>
        <rFont val="Consolas"/>
        <family val="3"/>
      </rPr>
      <t xml:space="preserve"> , </t>
    </r>
    <r>
      <rPr>
        <sz val="11"/>
        <color rgb="FF1D1C1D"/>
        <rFont val="맑은 고딕"/>
        <family val="3"/>
        <charset val="129"/>
      </rPr>
      <t>교수명</t>
    </r>
    <r>
      <rPr>
        <sz val="11"/>
        <color rgb="FF1D1C1D"/>
        <rFont val="Consolas"/>
        <family val="3"/>
      </rPr>
      <t xml:space="preserve"> , </t>
    </r>
    <r>
      <rPr>
        <sz val="11"/>
        <color rgb="FF1D1C1D"/>
        <rFont val="맑은 고딕"/>
        <family val="3"/>
        <charset val="129"/>
      </rPr>
      <t>급여</t>
    </r>
    <r>
      <rPr>
        <sz val="11"/>
        <color rgb="FF1D1C1D"/>
        <rFont val="Consolas"/>
        <family val="3"/>
      </rPr>
      <t xml:space="preserve"> , </t>
    </r>
    <r>
      <rPr>
        <sz val="11"/>
        <color rgb="FFFF0000"/>
        <rFont val="맑은 고딕"/>
        <family val="3"/>
        <charset val="129"/>
      </rPr>
      <t>학과별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급여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합계</t>
    </r>
    <r>
      <rPr>
        <sz val="11"/>
        <color rgb="FF1D1C1D"/>
        <rFont val="맑은 고딕"/>
        <family val="3"/>
        <charset val="129"/>
      </rPr>
      <t>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구하고</t>
    </r>
    <r>
      <rPr>
        <sz val="11"/>
        <color rgb="FF1D1C1D"/>
        <rFont val="Consolas"/>
        <family val="3"/>
      </rPr>
      <t xml:space="preserve">                                                                                                                                                                                </t>
    </r>
    <phoneticPr fontId="2" type="noConversion"/>
  </si>
  <si>
    <t xml:space="preserve">       pay,</t>
  </si>
  <si>
    <r>
      <t xml:space="preserve">       SUM(pay) OVER(PARTITION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 AS TOTAL_PAY,</t>
    </r>
  </si>
  <si>
    <r>
      <t xml:space="preserve">       ROUND(RATIO_TO_REPORT(pay) OVER (PARTITION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"RADIO_%"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</si>
  <si>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deptno, name</t>
    </r>
  </si>
  <si>
    <t>--SELECT문 수행 순서</t>
  </si>
  <si>
    <r>
      <t>5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SELECT</t>
    </r>
  </si>
  <si>
    <r>
      <t>1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FROM</t>
    </r>
  </si>
  <si>
    <r>
      <t>2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WHERE</t>
    </r>
  </si>
  <si>
    <r>
      <t>3</t>
    </r>
    <r>
      <rPr>
        <sz val="11"/>
        <color rgb="FF010101"/>
        <rFont val="Consolas"/>
        <family val="3"/>
      </rPr>
      <t xml:space="preserve">  GROUP </t>
    </r>
    <r>
      <rPr>
        <sz val="11"/>
        <color rgb="FFFF3399"/>
        <rFont val="Consolas"/>
        <family val="3"/>
      </rPr>
      <t>BY</t>
    </r>
  </si>
  <si>
    <r>
      <t>4</t>
    </r>
    <r>
      <rPr>
        <sz val="11"/>
        <color rgb="FF010101"/>
        <rFont val="Consolas"/>
        <family val="3"/>
      </rPr>
      <t xml:space="preserve">  HAVING</t>
    </r>
  </si>
  <si>
    <r>
      <t>6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</si>
  <si>
    <t xml:space="preserve">14) professor 테이블에서 각 교수들의 급여를 구하고 각 교수의 급여액이 전체 교수의                                                                                                                                                    </t>
  </si>
  <si>
    <t xml:space="preserve">급여 합계에서 차지하는 비율을 출력하세요                                                                                                                                                  </t>
  </si>
  <si>
    <t xml:space="preserve">       SUM(pay) OVER() AS TOTAL_PAY,</t>
  </si>
  <si>
    <r>
      <t xml:space="preserve">       ROUND(RATIO_TO_REPORT(pay) OVER ()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AS </t>
    </r>
    <r>
      <rPr>
        <sz val="11"/>
        <color rgb="FF7DA123"/>
        <rFont val="Consolas"/>
        <family val="3"/>
      </rPr>
      <t>"RADIO_%"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</si>
  <si>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"RADIO_%"</t>
    </r>
    <r>
      <rPr>
        <sz val="11"/>
        <color rgb="FF010101"/>
        <rFont val="Consolas"/>
        <family val="3"/>
      </rPr>
      <t xml:space="preserve"> DESC</t>
    </r>
  </si>
  <si>
    <t>조인</t>
    <phoneticPr fontId="2" type="noConversion"/>
  </si>
  <si>
    <t>JOIN</t>
    <phoneticPr fontId="2" type="noConversion"/>
  </si>
  <si>
    <t>집합 연산자 : 위 아래로 집합</t>
    <phoneticPr fontId="2" type="noConversion"/>
  </si>
  <si>
    <t>조인 : 좌우로 붙인다</t>
    <phoneticPr fontId="2" type="noConversion"/>
  </si>
  <si>
    <t>EMP</t>
    <phoneticPr fontId="2" type="noConversion"/>
  </si>
  <si>
    <t>DEPTNO</t>
    <phoneticPr fontId="2" type="noConversion"/>
  </si>
  <si>
    <t>DEPT</t>
    <phoneticPr fontId="2" type="noConversion"/>
  </si>
  <si>
    <t>ACCOUNTING</t>
    <phoneticPr fontId="2" type="noConversion"/>
  </si>
  <si>
    <t>SALES</t>
    <phoneticPr fontId="2" type="noConversion"/>
  </si>
  <si>
    <t>ENAME</t>
    <phoneticPr fontId="2" type="noConversion"/>
  </si>
  <si>
    <t>RESEARCH</t>
    <phoneticPr fontId="2" type="noConversion"/>
  </si>
  <si>
    <t>RESEARCGH</t>
    <phoneticPr fontId="2" type="noConversion"/>
  </si>
  <si>
    <t>SMITH</t>
    <phoneticPr fontId="2" type="noConversion"/>
  </si>
  <si>
    <t>ALLEN</t>
    <phoneticPr fontId="2" type="noConversion"/>
  </si>
  <si>
    <t>CLARK</t>
    <phoneticPr fontId="2" type="noConversion"/>
  </si>
  <si>
    <t>Oracle Join 문법</t>
    <phoneticPr fontId="2" type="noConversion"/>
  </si>
  <si>
    <t>ANSI JOIN 문법</t>
    <phoneticPr fontId="2" type="noConversion"/>
  </si>
  <si>
    <t>FROM table1 a, table b</t>
    <phoneticPr fontId="2" type="noConversion"/>
  </si>
  <si>
    <t>SELECT a.col1,b.col1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</si>
  <si>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WHERE</t>
    </r>
    <r>
      <rPr>
        <sz val="11"/>
        <color theme="1"/>
        <rFont val="맑은 고딕"/>
        <family val="2"/>
        <charset val="129"/>
        <scheme val="minor"/>
      </rPr>
      <t xml:space="preserve"> a.col2 = b.col2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</si>
  <si>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WHERE</t>
    </r>
    <r>
      <rPr>
        <sz val="11"/>
        <color theme="1"/>
        <rFont val="맑은 고딕"/>
        <family val="2"/>
        <charset val="129"/>
        <scheme val="minor"/>
      </rPr>
      <t xml:space="preserve"> table1.col2 = table2.col2</t>
    </r>
    <phoneticPr fontId="2" type="noConversion"/>
  </si>
  <si>
    <t>FROM table1, table2</t>
    <phoneticPr fontId="2" type="noConversion"/>
  </si>
  <si>
    <r>
      <t>FROM table1 a</t>
    </r>
    <r>
      <rPr>
        <sz val="11"/>
        <color rgb="FFFF0000"/>
        <rFont val="맑은 고딕"/>
        <family val="3"/>
        <charset val="129"/>
        <scheme val="minor"/>
      </rPr>
      <t xml:space="preserve"> [INNER] JOIN </t>
    </r>
    <r>
      <rPr>
        <sz val="11"/>
        <color theme="1"/>
        <rFont val="맑은 고딕"/>
        <family val="2"/>
        <charset val="129"/>
        <scheme val="minor"/>
      </rPr>
      <t>table b</t>
    </r>
    <phoneticPr fontId="2" type="noConversion"/>
  </si>
  <si>
    <t>오라클 조인보다 먼저 나옴</t>
    <phoneticPr fontId="2" type="noConversion"/>
  </si>
  <si>
    <t>선행테이블                                    (driving table, inner table)</t>
    <phoneticPr fontId="2" type="noConversion"/>
  </si>
  <si>
    <t>후행테이블                                    (driven table, outer table)</t>
    <phoneticPr fontId="2" type="noConversion"/>
  </si>
  <si>
    <t>조인이 수행될때 두개 이상의 테이블이 사용되는데 이때 먼저 읽고 조인 조전절을 확인하여 나머지 테이블에 가서 데이터를 가져온다. 나중에 읽는 테이블을 후행 테이블</t>
    <phoneticPr fontId="2" type="noConversion"/>
  </si>
  <si>
    <t>조인이 수행될때 두개 이상의 테이블이 사용되는데 이때 먼저 읽고 조인 조전절을 확인하여 나머지 테이블에 가서 데이터를 가져온다. 먼저 읽는 테이블을 선행 테이블(조회할 데이터가 적은 테이블이 선행으로 선택해야 속도 면에서 유리하다.)</t>
    <phoneticPr fontId="2" type="noConversion"/>
  </si>
  <si>
    <t>카티션 곱                                    (Cartesian Product)</t>
    <phoneticPr fontId="2" type="noConversion"/>
  </si>
  <si>
    <t>조인 대상 테이블들의 조건이 누락되었을 경우 발생하는 현상으로 해당 조인에 참여하는 모든 대상 행을 다 출력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</si>
  <si>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deptno,</t>
    </r>
    <phoneticPr fontId="2" type="noConversion"/>
  </si>
  <si>
    <t>누적이 안됨(ename을 order by 추가)</t>
    <phoneticPr fontId="2" type="noConversion"/>
  </si>
  <si>
    <t>--SELECT no,name FROM cat_a</t>
  </si>
  <si>
    <t>--SELECT * FROM cat_b</t>
  </si>
  <si>
    <t>--SELECT * FROM cat_c;</t>
  </si>
  <si>
    <t>--        NO NA</t>
  </si>
  <si>
    <t>------------ ---</t>
  </si>
  <si>
    <t>--         1 A</t>
  </si>
  <si>
    <t>--         2 B</t>
  </si>
  <si>
    <t>--         1 C</t>
  </si>
  <si>
    <t>--         2 D</t>
  </si>
  <si>
    <t>--         1 E</t>
  </si>
  <si>
    <t>--         2 F</t>
  </si>
  <si>
    <t>--1. 정상적인 조인</t>
  </si>
  <si>
    <t xml:space="preserve">       cat_b.name,</t>
  </si>
  <si>
    <t xml:space="preserve">       no</t>
  </si>
  <si>
    <t>--ORA-00918: 열의 정의가 애매합니다</t>
  </si>
  <si>
    <t>--2. 2개의 테이블로 카티션 곱 생성(조인 조건 누락)</t>
  </si>
  <si>
    <t xml:space="preserve">       b.name,</t>
  </si>
  <si>
    <t xml:space="preserve">       a.no</t>
  </si>
  <si>
    <t>--WHERE a.no = b.no</t>
  </si>
  <si>
    <t>--N N         NO</t>
  </si>
  <si>
    <t>--- - ----------</t>
  </si>
  <si>
    <t>--A C          1</t>
  </si>
  <si>
    <t>--A D          1</t>
  </si>
  <si>
    <t>--B C          2</t>
  </si>
  <si>
    <t>--B D          2</t>
  </si>
  <si>
    <t>--3. 3개 테이블 정상 조인</t>
  </si>
  <si>
    <t xml:space="preserve">       c.name,</t>
  </si>
  <si>
    <t xml:space="preserve">       b.no</t>
  </si>
  <si>
    <t>--N N N         NO</t>
  </si>
  <si>
    <t>--- - - ----------</t>
  </si>
  <si>
    <t>--A C E          1</t>
  </si>
  <si>
    <t>--B D F          2</t>
  </si>
  <si>
    <t>--4. 3테이블 카티션 곱</t>
  </si>
  <si>
    <t>--AND   a.no = c.no</t>
  </si>
  <si>
    <t>--sql 개발 tool은 페이지 되어있음</t>
  </si>
  <si>
    <r>
      <t>SELECT</t>
    </r>
    <r>
      <rPr>
        <sz val="11"/>
        <color rgb="FF010101"/>
        <rFont val="Consolas"/>
        <family val="3"/>
      </rPr>
      <t xml:space="preserve"> cat_a.name,</t>
    </r>
  </si>
  <si>
    <r>
      <t>FROM</t>
    </r>
    <r>
      <rPr>
        <sz val="11"/>
        <color rgb="FF010101"/>
        <rFont val="Consolas"/>
        <family val="3"/>
      </rPr>
      <t xml:space="preserve"> cat_a, cat_b</t>
    </r>
  </si>
  <si>
    <r>
      <t>WHERE</t>
    </r>
    <r>
      <rPr>
        <sz val="11"/>
        <color rgb="FF010101"/>
        <rFont val="Consolas"/>
        <family val="3"/>
      </rPr>
      <t xml:space="preserve"> cat_a.no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cat_b.no</t>
    </r>
  </si>
  <si>
    <r>
      <t>SELECT</t>
    </r>
    <r>
      <rPr>
        <sz val="11"/>
        <color rgb="FF010101"/>
        <rFont val="Consolas"/>
        <family val="3"/>
      </rPr>
      <t xml:space="preserve"> a.name,</t>
    </r>
  </si>
  <si>
    <r>
      <t>FROM</t>
    </r>
    <r>
      <rPr>
        <sz val="11"/>
        <color rgb="FF010101"/>
        <rFont val="Consolas"/>
        <family val="3"/>
      </rPr>
      <t xml:space="preserve"> cat_a a, cat_b b</t>
    </r>
  </si>
  <si>
    <r>
      <t>FROM</t>
    </r>
    <r>
      <rPr>
        <sz val="11"/>
        <color rgb="FF010101"/>
        <rFont val="Consolas"/>
        <family val="3"/>
      </rPr>
      <t xml:space="preserve"> cat_a a, cat_b b, cat_c c</t>
    </r>
  </si>
  <si>
    <r>
      <t>WHERE</t>
    </r>
    <r>
      <rPr>
        <sz val="11"/>
        <color rgb="FF010101"/>
        <rFont val="Consolas"/>
        <family val="3"/>
      </rPr>
      <t xml:space="preserve"> a.no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b.no</t>
    </r>
  </si>
  <si>
    <r>
      <t xml:space="preserve">AND   a.no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c.no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</si>
  <si>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</si>
  <si>
    <r>
      <t>from</t>
    </r>
    <r>
      <rPr>
        <sz val="11"/>
        <color rgb="FF010101"/>
        <rFont val="Consolas"/>
        <family val="3"/>
      </rPr>
      <t xml:space="preserve"> student t1, professor t2</t>
    </r>
  </si>
  <si>
    <t>카티션 곱을 사용하는 이유</t>
    <phoneticPr fontId="2" type="noConversion"/>
  </si>
  <si>
    <t>1. 데이터 복제해서 원본 테이블을 반복해서 읽는 것을 피하기 위해서</t>
    <phoneticPr fontId="2" type="noConversion"/>
  </si>
  <si>
    <t>2. 실수로 조인 조건 컬럼 중 일부를 빠트리는 경우</t>
    <phoneticPr fontId="2" type="noConversion"/>
  </si>
  <si>
    <t>--STEP 1 부서 번호가 10번인 사원들의 정보 조회</t>
  </si>
  <si>
    <t>--STEP 2 임의의 3건을 추출</t>
  </si>
  <si>
    <t>--STEP 3 카티션 곱으로 부서 번호가 10번 집합 3세트를 만든다</t>
  </si>
  <si>
    <t>--STEP 1</t>
  </si>
  <si>
    <t>--STEP 2</t>
  </si>
  <si>
    <t xml:space="preserve">             ename,</t>
  </si>
  <si>
    <t xml:space="preserve">             job,</t>
  </si>
  <si>
    <t xml:space="preserve">             sal</t>
  </si>
  <si>
    <t xml:space="preserve">       </t>
  </si>
  <si>
    <t>--     EMPNO ENAME      JOB              SAL         C1</t>
  </si>
  <si>
    <t>------------ ---------- --------- ---------- ----------</t>
  </si>
  <si>
    <t>--      7782 CLARK      MANAGER         2450          1</t>
  </si>
  <si>
    <t>--      7839 KING       PRESIDENT       5000          1</t>
  </si>
  <si>
    <t>--      7934 MILLER     CLERK           1300          1</t>
  </si>
  <si>
    <t>--      7782 CLARK      MANAGER         2450          2</t>
  </si>
  <si>
    <t>--      7839 KING       PRESIDENT       5000          2</t>
  </si>
  <si>
    <t>--      7934 MILLER     CLERK           1300          2</t>
  </si>
  <si>
    <t>--      7782 CLARK      MANAGER         2450          3</t>
  </si>
  <si>
    <t>--      7839 KING       PRESIDENT       5000          3</t>
  </si>
  <si>
    <t>--      7934 MILLER     CLERK           1300          3</t>
  </si>
  <si>
    <r>
      <t>SELECT</t>
    </r>
    <r>
      <rPr>
        <sz val="11"/>
        <color rgb="FF010101"/>
        <rFont val="Consolas"/>
        <family val="3"/>
      </rPr>
      <t xml:space="preserve"> LEVEL c1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</si>
  <si>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LEVEL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</si>
  <si>
    <r>
      <t>FROM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empno,</t>
    </r>
  </si>
  <si>
    <r>
      <t xml:space="preserve">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</si>
  <si>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</si>
  <si>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 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LEVEL c1</t>
    </r>
  </si>
  <si>
    <r>
      <t xml:space="preserve">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</t>
    </r>
  </si>
  <si>
    <r>
      <t xml:space="preserve">       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LEVEL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);</t>
    </r>
  </si>
  <si>
    <t>c1</t>
    <phoneticPr fontId="2" type="noConversion"/>
  </si>
  <si>
    <t>--STEP 3</t>
    <phoneticPr fontId="2" type="noConversion"/>
  </si>
  <si>
    <t>조인_2</t>
    <phoneticPr fontId="2" type="noConversion"/>
  </si>
  <si>
    <t>EQUI JOIN(등가 조인)</t>
    <phoneticPr fontId="2" type="noConversion"/>
  </si>
  <si>
    <t>선행 테이블에서 데이터를 가져온 후 조인 조건절을 검사해서</t>
    <phoneticPr fontId="2" type="noConversion"/>
  </si>
  <si>
    <t>동일한 조건을 가진 데이터를 후행 테이블에서 꺼내 오는 방법</t>
    <phoneticPr fontId="2" type="noConversion"/>
  </si>
  <si>
    <t>연산자) '='</t>
    <phoneticPr fontId="2" type="noConversion"/>
  </si>
  <si>
    <t>--등가 조인</t>
  </si>
  <si>
    <t>--emp 테이블과 dept 테이블을 조회하여 출력</t>
  </si>
  <si>
    <t>--oracle join</t>
  </si>
  <si>
    <t xml:space="preserve">       t2.dname</t>
  </si>
  <si>
    <t xml:space="preserve">--     EMPNO ENAME      DNAME         </t>
  </si>
  <si>
    <t>------------ ---------- --------------</t>
  </si>
  <si>
    <t xml:space="preserve">--      7782 CLARK      ACCOUNTING    </t>
  </si>
  <si>
    <t xml:space="preserve">--      7839 KING       ACCOUNTING    </t>
  </si>
  <si>
    <t xml:space="preserve">--      7934 MILLER     ACCOUNTING    </t>
  </si>
  <si>
    <t xml:space="preserve">--      7566 JONES      RESEARCH      </t>
  </si>
  <si>
    <t xml:space="preserve">--      7902 FORD       RESEARCH      </t>
  </si>
  <si>
    <t xml:space="preserve">--      7876 ADAMS      RESEARCH      </t>
  </si>
  <si>
    <t xml:space="preserve">--      7369 SMITH      RESEARCH      </t>
  </si>
  <si>
    <t xml:space="preserve">--      7788 SCOTT      RESEARCH      </t>
  </si>
  <si>
    <t xml:space="preserve">--      7521 WARD       SALES         </t>
  </si>
  <si>
    <t xml:space="preserve">--      7844 TURNER     SALES         </t>
  </si>
  <si>
    <t xml:space="preserve">--      7499 ALLEN      SALES         </t>
  </si>
  <si>
    <t xml:space="preserve">--      7900 JAMES      SALES         </t>
  </si>
  <si>
    <t xml:space="preserve">--      7698 BLAKE      SALES         </t>
  </si>
  <si>
    <t xml:space="preserve">--      7654 MARTIN     SALES         </t>
  </si>
  <si>
    <t>--ANSI JOIN</t>
  </si>
  <si>
    <t>--INNER JOIN : 조인 기준</t>
  </si>
  <si>
    <t>--ON절에는 조인 조건</t>
  </si>
  <si>
    <t xml:space="preserve">--      7654 MARTIN     SALES   </t>
  </si>
  <si>
    <r>
      <t>SELECT</t>
    </r>
    <r>
      <rPr>
        <sz val="11"/>
        <color rgb="FF010101"/>
        <rFont val="Consolas"/>
        <family val="3"/>
      </rPr>
      <t xml:space="preserve"> t1.empno,</t>
    </r>
  </si>
  <si>
    <r>
      <t>FROM</t>
    </r>
    <r>
      <rPr>
        <sz val="11"/>
        <color rgb="FF010101"/>
        <rFont val="Consolas"/>
        <family val="3"/>
      </rPr>
      <t xml:space="preserve"> emp t1, dept t2</t>
    </r>
  </si>
  <si>
    <r>
      <t>WHERE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</si>
  <si>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>FROM</t>
    </r>
    <r>
      <rPr>
        <sz val="11"/>
        <color rgb="FF010101"/>
        <rFont val="Consolas"/>
        <family val="3"/>
      </rPr>
      <t xml:space="preserve"> emp t1 JOIN dept t2</t>
    </r>
  </si>
  <si>
    <r>
      <t>ON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</si>
  <si>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rPr>
        <sz val="11"/>
        <color theme="1"/>
        <rFont val="맑은 고딕"/>
        <family val="2"/>
        <charset val="129"/>
      </rPr>
      <t>학생과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교수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테이블을</t>
    </r>
    <r>
      <rPr>
        <sz val="11"/>
        <color theme="1"/>
        <rFont val="Consolas"/>
        <family val="3"/>
      </rPr>
      <t xml:space="preserve"> join</t>
    </r>
    <r>
      <rPr>
        <sz val="11"/>
        <color theme="1"/>
        <rFont val="맑은 고딕"/>
        <family val="2"/>
        <charset val="129"/>
      </rPr>
      <t>하여</t>
    </r>
    <phoneticPr fontId="2" type="noConversion"/>
  </si>
  <si>
    <r>
      <rPr>
        <sz val="11"/>
        <color theme="1"/>
        <rFont val="맑은 고딕"/>
        <family val="2"/>
        <charset val="129"/>
      </rPr>
      <t>학생의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이름과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지도교수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이름을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출력하세요</t>
    </r>
    <phoneticPr fontId="2" type="noConversion"/>
  </si>
  <si>
    <t>--ORACLE JOIN</t>
  </si>
  <si>
    <t xml:space="preserve">       t1.name as prof_name</t>
  </si>
  <si>
    <t xml:space="preserve">--STUD_NAME                      PROF_NAME                     </t>
  </si>
  <si>
    <t>-------------------------------- ------------------------------</t>
  </si>
  <si>
    <t xml:space="preserve">--James Seo                      James Seo                     </t>
  </si>
  <si>
    <t xml:space="preserve">--Rene Russo                     Rene Russo                    </t>
  </si>
  <si>
    <t xml:space="preserve">--Sandra Bullock                 Sandra Bullock                </t>
  </si>
  <si>
    <t xml:space="preserve">--Demi Moore                     Demi Moore                    </t>
  </si>
  <si>
    <t xml:space="preserve">--Danny Glover                   Danny Glover                  </t>
  </si>
  <si>
    <t xml:space="preserve">--Billy Crystal                  Billy Crystal                 </t>
  </si>
  <si>
    <t xml:space="preserve">--Nicholas Cage                  Nicholas Cage                 </t>
  </si>
  <si>
    <t xml:space="preserve">--Micheal Keaton                 Micheal Keaton                </t>
  </si>
  <si>
    <t xml:space="preserve">--Bill Murray                    Bill Murray                   </t>
  </si>
  <si>
    <t xml:space="preserve">--Macaulay Culkin                Macaulay Culkin               </t>
  </si>
  <si>
    <t xml:space="preserve">--Richard Dreyfus                Richard Dreyfus               </t>
  </si>
  <si>
    <t xml:space="preserve">--Tim Robbins                    Tim Robbins                   </t>
  </si>
  <si>
    <t xml:space="preserve">--Wesley Snipes                  Wesley Snipes                 </t>
  </si>
  <si>
    <t xml:space="preserve">--Steve Martin                   Steve Martin                  </t>
  </si>
  <si>
    <t xml:space="preserve">--Daniel Day-Lewis               Daniel Day-Lewis            </t>
  </si>
  <si>
    <r>
      <t>SELECT</t>
    </r>
    <r>
      <rPr>
        <sz val="11"/>
        <color rgb="FF010101"/>
        <rFont val="Consolas"/>
        <family val="3"/>
      </rPr>
      <t xml:space="preserve"> t1.name as stud_name,</t>
    </r>
  </si>
  <si>
    <r>
      <t>FROM</t>
    </r>
    <r>
      <rPr>
        <sz val="11"/>
        <color rgb="FF010101"/>
        <rFont val="Consolas"/>
        <family val="3"/>
      </rPr>
      <t xml:space="preserve"> student t1, professor t2</t>
    </r>
  </si>
  <si>
    <r>
      <t>WHERE</t>
    </r>
    <r>
      <rPr>
        <sz val="11"/>
        <color rgb="FF010101"/>
        <rFont val="Consolas"/>
        <family val="3"/>
      </rPr>
      <t xml:space="preserve"> t1.profno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</t>
    </r>
  </si>
  <si>
    <r>
      <t>FROM</t>
    </r>
    <r>
      <rPr>
        <sz val="11"/>
        <color rgb="FF010101"/>
        <rFont val="Consolas"/>
        <family val="3"/>
      </rPr>
      <t xml:space="preserve"> student t1 JOIN professor t2</t>
    </r>
  </si>
  <si>
    <r>
      <t>ON</t>
    </r>
    <r>
      <rPr>
        <sz val="11"/>
        <color rgb="FF010101"/>
        <rFont val="Consolas"/>
        <family val="3"/>
      </rPr>
      <t xml:space="preserve"> t1.profno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</t>
    </r>
  </si>
  <si>
    <t>학생테이블의 데이터는 20건, 즉 5명의 학생이 안 나왔다는 것이다.</t>
    <phoneticPr fontId="2" type="noConversion"/>
  </si>
  <si>
    <t>EQUI Join은 양쪽 테이블에 모두 존재해야 한다.</t>
    <phoneticPr fontId="2" type="noConversion"/>
  </si>
  <si>
    <t xml:space="preserve">예 3) 학생 테이블(student)과 학과 테이블(department) , 교수 테이블(professor)을 </t>
  </si>
  <si>
    <t>Join하여 학생의 이름과 학생의 학과이름, 학생의 지도교수 이름을 출력하세요.</t>
  </si>
  <si>
    <t>department</t>
    <phoneticPr fontId="2" type="noConversion"/>
  </si>
  <si>
    <t>part</t>
    <phoneticPr fontId="2" type="noConversion"/>
  </si>
  <si>
    <t>학과번호</t>
    <phoneticPr fontId="2" type="noConversion"/>
  </si>
  <si>
    <t>학과명</t>
    <phoneticPr fontId="2" type="noConversion"/>
  </si>
  <si>
    <t>계열</t>
    <phoneticPr fontId="2" type="noConversion"/>
  </si>
  <si>
    <t>빌딩이름</t>
    <phoneticPr fontId="2" type="noConversion"/>
  </si>
  <si>
    <t>build</t>
    <phoneticPr fontId="2" type="noConversion"/>
  </si>
  <si>
    <t xml:space="preserve">       t2.name  as prof_name,</t>
  </si>
  <si>
    <t xml:space="preserve">       t3.dname as dept_name</t>
  </si>
  <si>
    <t>--ON t1.profno = t2.profno으로 조인 수행 후 나온 결과값을 가지고</t>
  </si>
  <si>
    <t>--ON t1.deptno1 = t3.deptno 조건으로 조인 수행!</t>
  </si>
  <si>
    <t>JOIN department t3</t>
  </si>
  <si>
    <t>--Oracle join</t>
  </si>
  <si>
    <t>--student t1 JOIN professor t2</t>
  </si>
  <si>
    <t>--JOIN department t3</t>
  </si>
  <si>
    <r>
      <t>SELECT</t>
    </r>
    <r>
      <rPr>
        <sz val="11"/>
        <color rgb="FF010101"/>
        <rFont val="Consolas"/>
        <family val="3"/>
      </rPr>
      <t xml:space="preserve"> t1.name  as stud_name,</t>
    </r>
  </si>
  <si>
    <r>
      <t>FROM</t>
    </r>
    <r>
      <rPr>
        <sz val="11"/>
        <color rgb="FF010101"/>
        <rFont val="Consolas"/>
        <family val="3"/>
      </rPr>
      <t xml:space="preserve"> student t1, professor t2, department t3</t>
    </r>
  </si>
  <si>
    <r>
      <t xml:space="preserve">AND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t3.deptno</t>
    </r>
  </si>
  <si>
    <r>
      <t>ON</t>
    </r>
    <r>
      <rPr>
        <sz val="11"/>
        <color rgb="FF010101"/>
        <rFont val="Consolas"/>
        <family val="3"/>
      </rPr>
      <t xml:space="preserve"> t1.profno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 </t>
    </r>
  </si>
  <si>
    <r>
      <t>ON</t>
    </r>
    <r>
      <rPr>
        <sz val="11"/>
        <color rgb="FF010101"/>
        <rFont val="Consolas"/>
        <family val="3"/>
      </rPr>
      <t xml:space="preserve">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t3.deptno</t>
    </r>
  </si>
  <si>
    <t>조인 조건과 검색 조건</t>
    <phoneticPr fontId="2" type="noConversion"/>
  </si>
  <si>
    <t>예 4) student 테이블을 조회하여 1전공(deptno1)이 101번인 학생들의 이름과</t>
  </si>
  <si>
    <t>각 학생들의 지도교수 번호와 지도교수 이름을 출력하세요.</t>
  </si>
  <si>
    <t xml:space="preserve">       t2.name as prof_name</t>
  </si>
  <si>
    <t>--ansi join</t>
  </si>
  <si>
    <r>
      <t xml:space="preserve">AND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101</t>
    </r>
  </si>
  <si>
    <t>and 써도 되고 where 써도 됨</t>
    <phoneticPr fontId="2" type="noConversion"/>
  </si>
  <si>
    <t>비등가 조인(Non-Equi Join)</t>
    <phoneticPr fontId="2" type="noConversion"/>
  </si>
  <si>
    <t>equl(=)이 아닌 크거나 작거나 하는 경우의 조건으로 조회</t>
    <phoneticPr fontId="2" type="noConversion"/>
  </si>
  <si>
    <t xml:space="preserve">       t2.grade</t>
  </si>
  <si>
    <t>--     EMPNO ENAME             SAL JOB            GRADE</t>
  </si>
  <si>
    <t>------------ ---------- ---------- --------- ----------</t>
  </si>
  <si>
    <t>--      7369 SMITH             800 CLERK              1</t>
  </si>
  <si>
    <t>--      7900 JAMES             950 CLERK              1</t>
  </si>
  <si>
    <t>--      7876 ADAMS            1100 CLERK              1</t>
  </si>
  <si>
    <t>--      7521 WARD             1250 SALESMAN           2</t>
  </si>
  <si>
    <t>--      7654 MARTIN           1250 SALESMAN           2</t>
  </si>
  <si>
    <t>--      7934 MILLER           1300 CLERK              2</t>
  </si>
  <si>
    <t>--      7844 TURNER           1500 SALESMAN           3</t>
  </si>
  <si>
    <t>--      7499 ALLEN            1600 SALESMAN           3</t>
  </si>
  <si>
    <t>--      7782 CLARK            2450 MANAGER            4</t>
  </si>
  <si>
    <t>--      7698 BLAKE            2850 MANAGER            4</t>
  </si>
  <si>
    <t>--      7566 JONES            2975 MANAGER            4</t>
  </si>
  <si>
    <t>--      7788 SCOTT            3000 ANALYST            4</t>
  </si>
  <si>
    <t>--      7902 FORD             3000 ANALYST            4</t>
  </si>
  <si>
    <t>--      7839 KING             5000 PRESIDENT          5</t>
  </si>
  <si>
    <r>
      <t>FROM</t>
    </r>
    <r>
      <rPr>
        <sz val="11"/>
        <color rgb="FF010101"/>
        <rFont val="Consolas"/>
        <family val="3"/>
      </rPr>
      <t xml:space="preserve"> emp t1, salgrade t2</t>
    </r>
  </si>
  <si>
    <r>
      <t>WHERE</t>
    </r>
    <r>
      <rPr>
        <sz val="11"/>
        <color rgb="FF010101"/>
        <rFont val="Consolas"/>
        <family val="3"/>
      </rPr>
      <t xml:space="preserve"> t1.sal BETWEEN t2.losal AND t2.hisal</t>
    </r>
  </si>
  <si>
    <t>받을 수 있는 상품을 조회하여 고객의 이름과 받을 수 있는 상품 명을 아래와 같이 출력하세요.</t>
  </si>
  <si>
    <t>gift</t>
    <phoneticPr fontId="2" type="noConversion"/>
  </si>
  <si>
    <t>gno</t>
    <phoneticPr fontId="2" type="noConversion"/>
  </si>
  <si>
    <t>gname</t>
    <phoneticPr fontId="2" type="noConversion"/>
  </si>
  <si>
    <t>g_start</t>
    <phoneticPr fontId="2" type="noConversion"/>
  </si>
  <si>
    <t>g_end</t>
    <phoneticPr fontId="2" type="noConversion"/>
  </si>
  <si>
    <t>상품번호</t>
    <phoneticPr fontId="2" type="noConversion"/>
  </si>
  <si>
    <t>상품명</t>
    <phoneticPr fontId="2" type="noConversion"/>
  </si>
  <si>
    <t>시작포인트</t>
    <phoneticPr fontId="2" type="noConversion"/>
  </si>
  <si>
    <t>끝포인트</t>
    <phoneticPr fontId="2" type="noConversion"/>
  </si>
  <si>
    <t>customer</t>
    <phoneticPr fontId="2" type="noConversion"/>
  </si>
  <si>
    <t>point</t>
    <phoneticPr fontId="2" type="noConversion"/>
  </si>
  <si>
    <t>고객번호</t>
    <phoneticPr fontId="2" type="noConversion"/>
  </si>
  <si>
    <t>고객이름</t>
    <phoneticPr fontId="2" type="noConversion"/>
  </si>
  <si>
    <t>마일리지</t>
    <phoneticPr fontId="2" type="noConversion"/>
  </si>
  <si>
    <t>NUMBER(8)</t>
    <phoneticPr fontId="2" type="noConversion"/>
  </si>
  <si>
    <r>
      <rPr>
        <sz val="11"/>
        <color rgb="FF1D1C1D"/>
        <rFont val="맑은 고딕"/>
        <family val="3"/>
        <charset val="129"/>
      </rPr>
      <t>예</t>
    </r>
    <r>
      <rPr>
        <sz val="11"/>
        <color rgb="FF1D1C1D"/>
        <rFont val="Consolas"/>
        <family val="3"/>
      </rPr>
      <t xml:space="preserve"> 1) Customer </t>
    </r>
    <r>
      <rPr>
        <sz val="11"/>
        <color rgb="FF1D1C1D"/>
        <rFont val="맑은 고딕"/>
        <family val="3"/>
        <charset val="129"/>
      </rPr>
      <t>테이블과</t>
    </r>
    <r>
      <rPr>
        <sz val="11"/>
        <color rgb="FF1D1C1D"/>
        <rFont val="Consolas"/>
        <family val="3"/>
      </rPr>
      <t xml:space="preserve"> gift </t>
    </r>
    <r>
      <rPr>
        <sz val="11"/>
        <color rgb="FF1D1C1D"/>
        <rFont val="맑은 고딕"/>
        <family val="3"/>
        <charset val="129"/>
      </rPr>
      <t>테이블을</t>
    </r>
    <r>
      <rPr>
        <sz val="11"/>
        <color rgb="FF1D1C1D"/>
        <rFont val="Consolas"/>
        <family val="3"/>
      </rPr>
      <t xml:space="preserve"> Join</t>
    </r>
    <r>
      <rPr>
        <sz val="11"/>
        <color rgb="FF1D1C1D"/>
        <rFont val="맑은 고딕"/>
        <family val="3"/>
        <charset val="129"/>
      </rPr>
      <t>하여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고객별로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마일리지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포인트를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조회한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해당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마일리지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점수로</t>
    </r>
    <r>
      <rPr>
        <sz val="11"/>
        <color rgb="FF1D1C1D"/>
        <rFont val="Consolas"/>
        <family val="3"/>
      </rPr>
      <t xml:space="preserve"> </t>
    </r>
    <phoneticPr fontId="2" type="noConversion"/>
  </si>
  <si>
    <t xml:space="preserve">       t2.gname as gift_name</t>
  </si>
  <si>
    <t xml:space="preserve">--CUST_NAME                      POINT        GIFT_NAME                     </t>
  </si>
  <si>
    <t>-------------------------------- ------------ ------------------------------</t>
  </si>
  <si>
    <t xml:space="preserve">--Bill Pullman                         65,000 Tuna Set                      </t>
  </si>
  <si>
    <t xml:space="preserve">--Mel Gibson                           73,000 Tuna Set                      </t>
  </si>
  <si>
    <t xml:space="preserve">--Michael Douglas                      99,000 Tuna Set                      </t>
  </si>
  <si>
    <t xml:space="preserve">--Brad Pitt                           110,000 Shampoo Set                   </t>
  </si>
  <si>
    <t xml:space="preserve">--Samuel Jackson                      153,000 Shampoo Set                   </t>
  </si>
  <si>
    <t xml:space="preserve">--Liam Neeson                         180,000 Shampoo Set                   </t>
  </si>
  <si>
    <t xml:space="preserve">--Arnold Scharz                       265,000 Car wash Set                  </t>
  </si>
  <si>
    <t xml:space="preserve">--Ahnjihye                            273,000 Car wash Set                  </t>
  </si>
  <si>
    <t xml:space="preserve">--Tom Hanks                           298,000 Car wash Set                  </t>
  </si>
  <si>
    <t xml:space="preserve">--Jim Carrey                          315,000 Kitchen Supplies Set          </t>
  </si>
  <si>
    <t xml:space="preserve">--Bruce Willis                        320,000 Kitchen Supplies Set          </t>
  </si>
  <si>
    <t xml:space="preserve">--Angela Bassett                      420,000 Mountain bike                 </t>
  </si>
  <si>
    <t xml:space="preserve">--Robin Williams                      470,000 Mountain bike                 </t>
  </si>
  <si>
    <t xml:space="preserve">--Morgan Freeman                      542,000 LCD Monitor                   </t>
  </si>
  <si>
    <t xml:space="preserve">--Jessica Lange                       598,000 LCD Monitor                   </t>
  </si>
  <si>
    <t xml:space="preserve">--Winona Ryder                        625,000 Notebook                      </t>
  </si>
  <si>
    <t xml:space="preserve">--Michelle Pfeiffer                   670,000 Notebook                      </t>
  </si>
  <si>
    <t xml:space="preserve">--James Seo                           980,000 Refrigerator   </t>
  </si>
  <si>
    <r>
      <t>SELECT</t>
    </r>
    <r>
      <rPr>
        <sz val="11"/>
        <color rgb="FF010101"/>
        <rFont val="Consolas"/>
        <family val="3"/>
      </rPr>
      <t xml:space="preserve"> t1.gname as cust_name,</t>
    </r>
  </si>
  <si>
    <r>
      <t xml:space="preserve">       TO_CHAR(t1.point, </t>
    </r>
    <r>
      <rPr>
        <sz val="11"/>
        <color rgb="FF7DA123"/>
        <rFont val="Consolas"/>
        <family val="3"/>
      </rPr>
      <t>'999,999,999'</t>
    </r>
    <r>
      <rPr>
        <sz val="11"/>
        <color rgb="FF010101"/>
        <rFont val="Consolas"/>
        <family val="3"/>
      </rPr>
      <t>) as point,</t>
    </r>
  </si>
  <si>
    <r>
      <t>FROM</t>
    </r>
    <r>
      <rPr>
        <sz val="11"/>
        <color rgb="FF010101"/>
        <rFont val="Consolas"/>
        <family val="3"/>
      </rPr>
      <t xml:space="preserve"> customer t1, gift t2</t>
    </r>
  </si>
  <si>
    <r>
      <t>WHERE</t>
    </r>
    <r>
      <rPr>
        <sz val="11"/>
        <color rgb="FF010101"/>
        <rFont val="Consolas"/>
        <family val="3"/>
      </rPr>
      <t xml:space="preserve"> t1.point BETWEEN t2.g_start AND t2.g_end</t>
    </r>
  </si>
  <si>
    <r>
      <t>FROM</t>
    </r>
    <r>
      <rPr>
        <sz val="11"/>
        <color rgb="FF010101"/>
        <rFont val="Consolas"/>
        <family val="3"/>
      </rPr>
      <t xml:space="preserve"> customer t1 JOIN gift t2</t>
    </r>
  </si>
  <si>
    <r>
      <t>ON</t>
    </r>
    <r>
      <rPr>
        <sz val="11"/>
        <color rgb="FF010101"/>
        <rFont val="Consolas"/>
        <family val="3"/>
      </rPr>
      <t xml:space="preserve"> t1.point BETWEEN t2.g_start AND t2.g_end</t>
    </r>
  </si>
  <si>
    <t>--BETWEEN보다는 가급적이면 비교연산자를 사용하세요</t>
  </si>
  <si>
    <t>--수행속도가 우수하다.</t>
  </si>
  <si>
    <t>--BETWEEN보다 부등호로 하는 편이 더 빠름</t>
  </si>
  <si>
    <r>
      <t>WHERE</t>
    </r>
    <r>
      <rPr>
        <sz val="11"/>
        <color rgb="FF010101"/>
        <rFont val="Consolas"/>
        <family val="3"/>
      </rPr>
      <t xml:space="preserve"> t1.point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t2.g_start </t>
    </r>
  </si>
  <si>
    <r>
      <t xml:space="preserve">AND t1.point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t2.g_end</t>
    </r>
  </si>
  <si>
    <r>
      <t>ON</t>
    </r>
    <r>
      <rPr>
        <sz val="11"/>
        <color rgb="FF010101"/>
        <rFont val="Consolas"/>
        <family val="3"/>
      </rPr>
      <t xml:space="preserve"> t1.point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t2.g_start </t>
    </r>
  </si>
  <si>
    <t>예 2) Student 테이블과 score 테이블 , hakjum 테이블을 조회하여</t>
  </si>
  <si>
    <t>학생들의 이름과 점수와 학점을 출력하세요.</t>
  </si>
  <si>
    <t xml:space="preserve">       t2.total as score,</t>
  </si>
  <si>
    <t xml:space="preserve">       t3.grade as credit</t>
  </si>
  <si>
    <t>JOIN hakjum t3</t>
  </si>
  <si>
    <t>-------------------------------- ---------- ---</t>
  </si>
  <si>
    <t xml:space="preserve">--James Seo                              97 A+ </t>
  </si>
  <si>
    <t xml:space="preserve">--Macaulay Culkin                        95 A0 </t>
  </si>
  <si>
    <t xml:space="preserve">--Billy Crystal                          92 A0 </t>
  </si>
  <si>
    <t xml:space="preserve">--Danny Devito                           91 A0 </t>
  </si>
  <si>
    <t xml:space="preserve">--Richard Dreyfus                        89 B+ </t>
  </si>
  <si>
    <t xml:space="preserve">--Sean Connery                           88 B+ </t>
  </si>
  <si>
    <t xml:space="preserve">--Danny Glover                           88 B+ </t>
  </si>
  <si>
    <t xml:space="preserve">--Nicholas Cage                          87 B+ </t>
  </si>
  <si>
    <t xml:space="preserve">--Daniel Day-Lewis                       87 B+ </t>
  </si>
  <si>
    <t xml:space="preserve">--Wesley Snipes                          86 B+ </t>
  </si>
  <si>
    <t xml:space="preserve">--Anthony Hopkins                        84 B0 </t>
  </si>
  <si>
    <t xml:space="preserve">--Sandra Bullock                         83 B0 </t>
  </si>
  <si>
    <t xml:space="preserve">--Charlie Sheen                          83 B0 </t>
  </si>
  <si>
    <t xml:space="preserve">--Steve Martin                           82 B0 </t>
  </si>
  <si>
    <t xml:space="preserve">--Christian Slater                       82 B0 </t>
  </si>
  <si>
    <t xml:space="preserve">--Micheal Keaton                         81 B0 </t>
  </si>
  <si>
    <t xml:space="preserve">--Bill Murray                            79 C+ </t>
  </si>
  <si>
    <t xml:space="preserve">--Rene Russo                             78 C+ </t>
  </si>
  <si>
    <t xml:space="preserve">--Tim Robbins                            77 C+ </t>
  </si>
  <si>
    <t xml:space="preserve">--Demi Moore                             62 D  </t>
  </si>
  <si>
    <t>--STU_NAME                            SCORE CRE</t>
  </si>
  <si>
    <r>
      <t>SELECT</t>
    </r>
    <r>
      <rPr>
        <sz val="11"/>
        <color rgb="FF010101"/>
        <rFont val="Consolas"/>
        <family val="3"/>
      </rPr>
      <t xml:space="preserve"> t1.name  as stu_name,</t>
    </r>
  </si>
  <si>
    <r>
      <t>FROM</t>
    </r>
    <r>
      <rPr>
        <sz val="11"/>
        <color rgb="FF010101"/>
        <rFont val="Consolas"/>
        <family val="3"/>
      </rPr>
      <t xml:space="preserve"> student t1, score t2, hakjum t3</t>
    </r>
  </si>
  <si>
    <r>
      <t>WHERE</t>
    </r>
    <r>
      <rPr>
        <sz val="11"/>
        <color rgb="FF010101"/>
        <rFont val="Consolas"/>
        <family val="3"/>
      </rPr>
      <t xml:space="preserve"> t1.studno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t2.studno</t>
    </r>
  </si>
  <si>
    <r>
      <t xml:space="preserve">AND t2.total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t3.min_point</t>
    </r>
  </si>
  <si>
    <r>
      <t xml:space="preserve">AND t2.total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t3.max_point</t>
    </r>
  </si>
  <si>
    <r>
      <t>FROM</t>
    </r>
    <r>
      <rPr>
        <sz val="11"/>
        <color rgb="FF010101"/>
        <rFont val="Consolas"/>
        <family val="3"/>
      </rPr>
      <t xml:space="preserve"> student t1 JOIN score t2</t>
    </r>
  </si>
  <si>
    <r>
      <t>ON</t>
    </r>
    <r>
      <rPr>
        <sz val="11"/>
        <color rgb="FF010101"/>
        <rFont val="Consolas"/>
        <family val="3"/>
      </rPr>
      <t xml:space="preserve"> t1.studno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t2.studno</t>
    </r>
  </si>
  <si>
    <r>
      <t>ON</t>
    </r>
    <r>
      <rPr>
        <sz val="11"/>
        <color rgb="FF010101"/>
        <rFont val="Consolas"/>
        <family val="3"/>
      </rPr>
      <t xml:space="preserve"> t2.total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t3.min_point</t>
    </r>
  </si>
  <si>
    <t>OUTER JOIN(아우터 조인)</t>
    <phoneticPr fontId="2" type="noConversion"/>
  </si>
  <si>
    <t>EQUI, NONE EQUI는 조회하려는 데이터들이 JOIN에 참여하는 모든 테이블에</t>
    <phoneticPr fontId="2" type="noConversion"/>
  </si>
  <si>
    <t>데이터가 존재하는 경우에는 결과 값을 출력</t>
    <phoneticPr fontId="2" type="noConversion"/>
  </si>
  <si>
    <t>반대로 OUTER JOIN은 한 쪽 테이블에는 데이터가 있고</t>
    <phoneticPr fontId="2" type="noConversion"/>
  </si>
  <si>
    <t>다른 한 쪽에는 데이터가 없는 경우, 데이터가 있는 쪽 내용을 모두 출력하게 하는 방법</t>
    <phoneticPr fontId="2" type="noConversion"/>
  </si>
  <si>
    <t>(성능이 매우 안좋으므로 사용시 고려)</t>
    <phoneticPr fontId="2" type="noConversion"/>
  </si>
  <si>
    <t xml:space="preserve">예 1 ) Student 테이블과 Professor 테이블을 Join하여 학생이름과 지도교수 이름을 출력하세요.                                                                                                                                                          </t>
  </si>
  <si>
    <t xml:space="preserve">단 지도교수가 결정되지 않은 학생의 명단도 함께 출력하세요.                                                                                                                                                               </t>
  </si>
  <si>
    <t>--ORACLE OUTER JOIN</t>
  </si>
  <si>
    <t>--WHERE 조건절에 데이터 없는 쪽에 (+)</t>
  </si>
  <si>
    <t>--ANSI OUTER JOIN</t>
  </si>
  <si>
    <t>--조인조건에 데이터 있는 쪽을 가르치면 된다.(FROM 절에서)</t>
  </si>
  <si>
    <t xml:space="preserve">--STUD_NAME                      PROF_NAME           </t>
  </si>
  <si>
    <t>-------------------------------- --------------------</t>
  </si>
  <si>
    <t xml:space="preserve">--James Seo                      Audie Murphy        </t>
  </si>
  <si>
    <t xml:space="preserve">--Billy Crystal                  Angela Bassett      </t>
  </si>
  <si>
    <t xml:space="preserve">--Richard Dreyfus                Angela Bassett      </t>
  </si>
  <si>
    <t xml:space="preserve">--Rene Russo                     Winona Ryder        </t>
  </si>
  <si>
    <t xml:space="preserve">--Tim Robbins                    Winona Ryder        </t>
  </si>
  <si>
    <t xml:space="preserve">--Nicholas Cage                  Michelle Pfeiffer   </t>
  </si>
  <si>
    <t xml:space="preserve">--Sandra Bullock                 Julia Roberts       </t>
  </si>
  <si>
    <t xml:space="preserve">--Demi Moore                     Meryl Streep        </t>
  </si>
  <si>
    <t xml:space="preserve">--Macaulay Culkin                Meryl Streep        </t>
  </si>
  <si>
    <t xml:space="preserve">--Wesley Snipes                  Susan Sarandon      </t>
  </si>
  <si>
    <t xml:space="preserve">--Danny Glover                   Nicole Kidman       </t>
  </si>
  <si>
    <t xml:space="preserve">--Micheal Keaton                 Nicole Kidman       </t>
  </si>
  <si>
    <t xml:space="preserve">--Steve Martin                   Nicole Kidman       </t>
  </si>
  <si>
    <t xml:space="preserve">--Bill Murray                    Jodie Foster        </t>
  </si>
  <si>
    <t xml:space="preserve">--Daniel Day-Lewis               Jodie Foster        </t>
  </si>
  <si>
    <t xml:space="preserve">--Danny Devito                                       </t>
  </si>
  <si>
    <t xml:space="preserve">--Sean Connery                                       </t>
  </si>
  <si>
    <t xml:space="preserve">--Christian Slater                                   </t>
  </si>
  <si>
    <t xml:space="preserve">--Charlie Sheen                                      </t>
  </si>
  <si>
    <t xml:space="preserve">--Anthony Hopkins                                    </t>
  </si>
  <si>
    <r>
      <t>WHERE</t>
    </r>
    <r>
      <rPr>
        <sz val="11"/>
        <color rgb="FF010101"/>
        <rFont val="Consolas"/>
        <family val="3"/>
      </rPr>
      <t xml:space="preserve"> t1.profno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</si>
  <si>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>FROM</t>
    </r>
    <r>
      <rPr>
        <sz val="11"/>
        <color rgb="FF010101"/>
        <rFont val="Consolas"/>
        <family val="3"/>
      </rPr>
      <t xml:space="preserve"> student t1</t>
    </r>
    <r>
      <rPr>
        <sz val="11"/>
        <color rgb="FFFF0000"/>
        <rFont val="Consolas"/>
        <family val="3"/>
      </rPr>
      <t xml:space="preserve"> LEFT OUTER JOIN</t>
    </r>
    <r>
      <rPr>
        <sz val="11"/>
        <color rgb="FF010101"/>
        <rFont val="Consolas"/>
        <family val="3"/>
      </rPr>
      <t xml:space="preserve"> professor t2</t>
    </r>
    <phoneticPr fontId="2" type="noConversion"/>
  </si>
  <si>
    <t>지도교수가 미결정된</t>
    <phoneticPr fontId="2" type="noConversion"/>
  </si>
  <si>
    <t>학생들</t>
    <phoneticPr fontId="2" type="noConversion"/>
  </si>
  <si>
    <t xml:space="preserve">예 2 ) Student 테이블과 Professor 테이블을 Join하여 학생이름과 지도교수 이름을 출력하세요.                                                                                                                                                          </t>
  </si>
  <si>
    <r>
      <rPr>
        <sz val="11"/>
        <color rgb="FF1D1C1D"/>
        <rFont val="맑은 고딕"/>
        <family val="3"/>
        <charset val="129"/>
      </rPr>
      <t>단</t>
    </r>
    <r>
      <rPr>
        <sz val="11"/>
        <color rgb="FF1D1C1D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지도학생이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결정되지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않은</t>
    </r>
    <r>
      <rPr>
        <sz val="11"/>
        <color rgb="FF1D1C1D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교수</t>
    </r>
    <r>
      <rPr>
        <sz val="11"/>
        <color rgb="FF1D1C1D"/>
        <rFont val="맑은 고딕"/>
        <family val="3"/>
        <charset val="129"/>
      </rPr>
      <t>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명단도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함께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출력하세요</t>
    </r>
    <r>
      <rPr>
        <sz val="11"/>
        <color rgb="FF1D1C1D"/>
        <rFont val="Consolas"/>
        <family val="3"/>
      </rPr>
      <t xml:space="preserve">                                                                                                                                                                </t>
    </r>
    <phoneticPr fontId="2" type="noConversion"/>
  </si>
  <si>
    <t>--Richard Dreyfus                Angela Bassett</t>
  </si>
  <si>
    <t xml:space="preserve">--                               Jessica Lange       </t>
  </si>
  <si>
    <t xml:space="preserve">--                               Andie Macdowell     </t>
  </si>
  <si>
    <t xml:space="preserve">--                               Meg Ryan            </t>
  </si>
  <si>
    <t xml:space="preserve">--                               Holly Hunter        </t>
  </si>
  <si>
    <t xml:space="preserve">--                               Sharon Stone        </t>
  </si>
  <si>
    <t xml:space="preserve">--                               Whoopi Goldberg     </t>
  </si>
  <si>
    <t xml:space="preserve">--                               Emma Thompson       </t>
  </si>
  <si>
    <r>
      <t>WHERE</t>
    </r>
    <r>
      <rPr>
        <sz val="11"/>
        <color rgb="FF010101"/>
        <rFont val="Consolas"/>
        <family val="3"/>
      </rPr>
      <t xml:space="preserve"> t1.profno(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t2.profno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</si>
  <si>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stud_name</t>
    </r>
  </si>
  <si>
    <r>
      <t>FROM</t>
    </r>
    <r>
      <rPr>
        <sz val="11"/>
        <color rgb="FF010101"/>
        <rFont val="Consolas"/>
        <family val="3"/>
      </rPr>
      <t xml:space="preserve"> student t1 RIGHT OUTER JOIN professor t2</t>
    </r>
  </si>
  <si>
    <t>예 3 ) Student 테이블과 Professor 테이블을 Join하여 학생이름과 지도교수 이름을 출력하세요.</t>
  </si>
  <si>
    <t>단 지도학생이 결정 안 된 교수 명단과 지도 교수가 결정 안된 학생 명단을 한꺼번에 출력하세요.</t>
  </si>
  <si>
    <t>ORACLE : UNION ( FULL OUTER JOIN이 없음)</t>
    <phoneticPr fontId="2" type="noConversion"/>
  </si>
  <si>
    <t>ANSI : FULL OUTER JOIN</t>
    <phoneticPr fontId="2" type="noConversion"/>
  </si>
  <si>
    <t>--ORACLE JOIN : UNION</t>
  </si>
  <si>
    <t>--지도교수가 할당 안된 학생 포함해서 출력</t>
  </si>
  <si>
    <t xml:space="preserve">      t2.name  as prof_name</t>
  </si>
  <si>
    <t>--ANSI FULL OUTER JOIN</t>
  </si>
  <si>
    <r>
      <t>FROM</t>
    </r>
    <r>
      <rPr>
        <sz val="11"/>
        <color rgb="FF010101"/>
        <rFont val="Consolas"/>
        <family val="3"/>
      </rPr>
      <t xml:space="preserve"> student t1 FULL OUTER JOIN professor t2</t>
    </r>
  </si>
  <si>
    <t>셀프 조인</t>
    <phoneticPr fontId="2" type="noConversion"/>
  </si>
  <si>
    <t xml:space="preserve">       t2.ename as mgr_name</t>
  </si>
  <si>
    <t xml:space="preserve">     EMPNO ENAME      MGR_NAME  </t>
  </si>
  <si>
    <t xml:space="preserve">      7902 FORD       JONES     </t>
  </si>
  <si>
    <t xml:space="preserve">      7788 SCOTT      JONES     </t>
  </si>
  <si>
    <t xml:space="preserve">      7844 TURNER     BLAKE     </t>
  </si>
  <si>
    <t xml:space="preserve">      7499 ALLEN      BLAKE     </t>
  </si>
  <si>
    <t xml:space="preserve">      7521 WARD       BLAKE     </t>
  </si>
  <si>
    <t xml:space="preserve">      7900 JAMES      BLAKE     </t>
  </si>
  <si>
    <t xml:space="preserve">      7654 MARTIN     BLAKE     </t>
  </si>
  <si>
    <t xml:space="preserve">      7934 MILLER     CLARK     </t>
  </si>
  <si>
    <t xml:space="preserve">      7876 ADAMS      SCOTT     </t>
  </si>
  <si>
    <t xml:space="preserve">      7698 BLAKE      KING      </t>
  </si>
  <si>
    <t xml:space="preserve">      7566 JONES      KING      </t>
  </si>
  <si>
    <t xml:space="preserve">      7782 CLARK      KING      </t>
  </si>
  <si>
    <t xml:space="preserve">      7369 SMITH      FORD      </t>
  </si>
  <si>
    <t>--oracle self join</t>
  </si>
  <si>
    <t>--ANSI self join</t>
  </si>
  <si>
    <r>
      <t>FROM</t>
    </r>
    <r>
      <rPr>
        <sz val="11"/>
        <color rgb="FF010101"/>
        <rFont val="Consolas"/>
        <family val="3"/>
      </rPr>
      <t xml:space="preserve"> emp t1, emp t2</t>
    </r>
  </si>
  <si>
    <r>
      <t>WHERE</t>
    </r>
    <r>
      <rPr>
        <sz val="11"/>
        <color rgb="FF010101"/>
        <rFont val="Consolas"/>
        <family val="3"/>
      </rPr>
      <t xml:space="preserve"> t1.mgr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t2.empno</t>
    </r>
  </si>
  <si>
    <r>
      <t>FROM</t>
    </r>
    <r>
      <rPr>
        <sz val="11"/>
        <color rgb="FF010101"/>
        <rFont val="Consolas"/>
        <family val="3"/>
      </rPr>
      <t xml:space="preserve"> emp t1 JOIN emp t2</t>
    </r>
  </si>
  <si>
    <r>
      <t>ON</t>
    </r>
    <r>
      <rPr>
        <sz val="11"/>
        <color rgb="FF010101"/>
        <rFont val="Consolas"/>
        <family val="3"/>
      </rPr>
      <t xml:space="preserve"> t1.mgr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t2.empno</t>
    </r>
  </si>
  <si>
    <t>원하는 데이터가 하나의 테이블에 들어가 있는 경우</t>
    <phoneticPr fontId="2" type="noConversion"/>
  </si>
  <si>
    <t xml:space="preserve">       t2.dname,</t>
  </si>
  <si>
    <t xml:space="preserve">       t1.empno,</t>
  </si>
  <si>
    <t xml:space="preserve">       t1.sal</t>
  </si>
  <si>
    <r>
      <t>SELECT</t>
    </r>
    <r>
      <rPr>
        <sz val="11"/>
        <color rgb="FF010101"/>
        <rFont val="Consolas"/>
        <family val="3"/>
      </rPr>
      <t xml:space="preserve"> t1.deptno,</t>
    </r>
  </si>
  <si>
    <r>
      <t xml:space="preserve">AND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2000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</si>
  <si>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t1.deptno, t1.empno</t>
    </r>
  </si>
  <si>
    <t>-- P239 Q1</t>
    <phoneticPr fontId="2" type="noConversion"/>
  </si>
  <si>
    <t>)t1, dept t2</t>
  </si>
  <si>
    <t>--ANSI join</t>
  </si>
  <si>
    <t>)t1 JOIN dept t2</t>
  </si>
  <si>
    <r>
      <t>SELECT</t>
    </r>
    <r>
      <rPr>
        <sz val="11"/>
        <color rgb="FF010101"/>
        <rFont val="Consolas"/>
        <family val="3"/>
      </rPr>
      <t xml:space="preserve"> t1.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</si>
  <si>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 deptno,</t>
    </r>
  </si>
  <si>
    <r>
      <t xml:space="preserve">            TRUNC(AVG(NVL(sal,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     AS avg_sal,</t>
    </r>
  </si>
  <si>
    <r>
      <t xml:space="preserve">            MAX(NVL(sal,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           AS max_sal,</t>
    </r>
  </si>
  <si>
    <r>
      <t xml:space="preserve">            MIN(NVL(sal,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            AS min_sal,</t>
    </r>
  </si>
  <si>
    <r>
      <t xml:space="preserve">           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       AS cnt</t>
    </r>
  </si>
  <si>
    <t>--P239 Q2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</si>
  <si>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t2.deptno,</t>
    </r>
  </si>
  <si>
    <r>
      <t>WHERE</t>
    </r>
    <r>
      <rPr>
        <sz val="11"/>
        <color rgb="FF010101"/>
        <rFont val="Consolas"/>
        <family val="3"/>
      </rPr>
      <t xml:space="preserve"> t1.deptno(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</si>
  <si>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t1.deptno, t1.ename</t>
    </r>
  </si>
  <si>
    <r>
      <t>FROM</t>
    </r>
    <r>
      <rPr>
        <sz val="11"/>
        <color rgb="FF010101"/>
        <rFont val="Consolas"/>
        <family val="3"/>
      </rPr>
      <t xml:space="preserve"> emp t1 RIGHT OUTER JOIN dept t2</t>
    </r>
  </si>
  <si>
    <t>--P239 Q3</t>
    <phoneticPr fontId="2" type="noConversion"/>
  </si>
  <si>
    <t>--outer join 조건이 누락되면 일반 조인으로 변경되서</t>
  </si>
  <si>
    <t>--outer join 데이터가 누락된다.</t>
  </si>
  <si>
    <t xml:space="preserve">       t1.deptno as deptno1,</t>
  </si>
  <si>
    <t xml:space="preserve">       t3.losal,</t>
  </si>
  <si>
    <t xml:space="preserve">       t3.hisal,</t>
  </si>
  <si>
    <t xml:space="preserve">       t3.grade,</t>
  </si>
  <si>
    <t xml:space="preserve">       t4.empno as mgr_empno,</t>
  </si>
  <si>
    <t xml:space="preserve">       t4.ename as mgr_ename</t>
  </si>
  <si>
    <t>--AND t1.sal BETWEEN t3.losal(+) AND t3.hisal(+)</t>
  </si>
  <si>
    <t xml:space="preserve">       t1.deptno,</t>
  </si>
  <si>
    <t>LEFT OUTER JOIN salgrade t3</t>
  </si>
  <si>
    <t>LEFT OUTER JOIN emp t4</t>
  </si>
  <si>
    <r>
      <t>FROM</t>
    </r>
    <r>
      <rPr>
        <sz val="11"/>
        <color rgb="FF010101"/>
        <rFont val="Consolas"/>
        <family val="3"/>
      </rPr>
      <t xml:space="preserve"> emp t1, dept t2, salgrade t3, emp t4</t>
    </r>
  </si>
  <si>
    <r>
      <t xml:space="preserve">AND t1.sal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t3.losal(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</si>
  <si>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 xml:space="preserve">AND t1.sal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t3.hisal(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</si>
  <si>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 xml:space="preserve">AND t1.mgr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t4.empno(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</si>
  <si>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t2.deptno,t1.empno</t>
    </r>
  </si>
  <si>
    <r>
      <t>ON</t>
    </r>
    <r>
      <rPr>
        <sz val="11"/>
        <color rgb="FF010101"/>
        <rFont val="Consolas"/>
        <family val="3"/>
      </rPr>
      <t xml:space="preserve"> t1.sal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>t3.losal</t>
    </r>
  </si>
  <si>
    <r>
      <t xml:space="preserve">AND t1.sal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t3.hisal</t>
    </r>
  </si>
  <si>
    <r>
      <t>ON</t>
    </r>
    <r>
      <rPr>
        <sz val="11"/>
        <color rgb="FF010101"/>
        <rFont val="Consolas"/>
        <family val="3"/>
      </rPr>
      <t xml:space="preserve"> t1.mgr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t4.empno</t>
    </r>
  </si>
  <si>
    <t>--P240 Q4</t>
    <phoneticPr fontId="2" type="noConversion"/>
  </si>
  <si>
    <r>
      <t>ON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  <phoneticPr fontId="2" type="noConversion"/>
  </si>
  <si>
    <t xml:space="preserve">1. 학생 테이블 (student) 과 학과 테이블 (department) 테이블을 사용하여 학생이름, 1 전공학과번호(deptno1) , 1전공 학과 이름을 출력하세요.                                                                                                                                                                                                                                 </t>
  </si>
  <si>
    <t xml:space="preserve">( ANSI Join 문법과 Oracle Join 문법 으로 각각 SQL 을 작성하세요 )                                                                                                                                                                                                                                      </t>
  </si>
  <si>
    <t xml:space="preserve">       t1.deptno1,</t>
  </si>
  <si>
    <r>
      <t>SELECT</t>
    </r>
    <r>
      <rPr>
        <sz val="11"/>
        <color rgb="FF010101"/>
        <rFont val="Consolas"/>
        <family val="3"/>
      </rPr>
      <t xml:space="preserve"> t1.name,</t>
    </r>
  </si>
  <si>
    <r>
      <t>FROM</t>
    </r>
    <r>
      <rPr>
        <sz val="11"/>
        <color rgb="FF010101"/>
        <rFont val="Consolas"/>
        <family val="3"/>
      </rPr>
      <t xml:space="preserve"> student t1, department t2</t>
    </r>
  </si>
  <si>
    <r>
      <t>WHERE</t>
    </r>
    <r>
      <rPr>
        <sz val="11"/>
        <color rgb="FF010101"/>
        <rFont val="Consolas"/>
        <family val="3"/>
      </rPr>
      <t xml:space="preserve">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</si>
  <si>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t1.studno</t>
    </r>
  </si>
  <si>
    <t xml:space="preserve">4 . customer 테이블과 gift 테이블을 Join하여 고객이 자기 포인트보다 낮은 포인트의 상품 중 한가지를 선택할 수 </t>
  </si>
  <si>
    <t>있다고 할 때 Notebook 을 선택할 수 있는 고객명과 포인트, 상품명을 출력하세요.</t>
  </si>
  <si>
    <t xml:space="preserve">       t1.point,</t>
  </si>
  <si>
    <r>
      <t>WHERE</t>
    </r>
    <r>
      <rPr>
        <sz val="11"/>
        <color rgb="FF010101"/>
        <rFont val="Consolas"/>
        <family val="3"/>
      </rPr>
      <t xml:space="preserve"> t1.point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t2.g_start</t>
    </r>
  </si>
  <si>
    <r>
      <t xml:space="preserve">AND t2.gname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'Notebook'</t>
    </r>
  </si>
  <si>
    <t xml:space="preserve">5. professor 테이블에서 교수의 번호, 교수이름, 입사일, 자신보다 입사일 빠른 사람 인원수를 출력하세요. </t>
  </si>
  <si>
    <t xml:space="preserve">단 자신보다 입사일이 빠른 사람수를 오름차순으로 출력하세요.  </t>
  </si>
  <si>
    <t>(Oracle Join 구문과 ANSI Join 구문으로 각각 SQL을 작성하세요)</t>
  </si>
  <si>
    <t xml:space="preserve">       t1.name,</t>
  </si>
  <si>
    <t xml:space="preserve">       COUNT(t2.hiredate) AS COUNT</t>
  </si>
  <si>
    <r>
      <t>SELECT</t>
    </r>
    <r>
      <rPr>
        <sz val="11"/>
        <color rgb="FF010101"/>
        <rFont val="Consolas"/>
        <family val="3"/>
      </rPr>
      <t xml:space="preserve"> t1.profno,</t>
    </r>
  </si>
  <si>
    <r>
      <t xml:space="preserve">       TO_CHAR(t1.hiredate, 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hiredate,</t>
    </r>
  </si>
  <si>
    <r>
      <t>FROM</t>
    </r>
    <r>
      <rPr>
        <sz val="11"/>
        <color rgb="FF010101"/>
        <rFont val="Consolas"/>
        <family val="3"/>
      </rPr>
      <t xml:space="preserve"> professor t1, professor t2</t>
    </r>
  </si>
  <si>
    <r>
      <t>WHERE</t>
    </r>
    <r>
      <rPr>
        <sz val="11"/>
        <color rgb="FF010101"/>
        <rFont val="Consolas"/>
        <family val="3"/>
      </rPr>
      <t xml:space="preserve"> t1.hiredate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t2.hiredate(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)</t>
    </r>
  </si>
  <si>
    <r>
      <t xml:space="preserve">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t1.profno, t1.name, t1.hiredate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</si>
  <si>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t1.hiredate</t>
    </r>
  </si>
  <si>
    <t>SUB QUERY</t>
    <phoneticPr fontId="2" type="noConversion"/>
  </si>
  <si>
    <t>하나의 쿼리 안에 또 다른 하나의 쿼리가 담겨 있는 것을 말합니다.</t>
    <phoneticPr fontId="2" type="noConversion"/>
  </si>
  <si>
    <t>SELECT select_list</t>
    <phoneticPr fontId="2" type="noConversion"/>
  </si>
  <si>
    <t>FROM TABLE 또는 VIEW</t>
    <phoneticPr fontId="2" type="noConversion"/>
  </si>
  <si>
    <t>WHERE 조건 연산자 ( SELECT SELECT_LIST</t>
    <phoneticPr fontId="2" type="noConversion"/>
  </si>
  <si>
    <t>FROM table</t>
    <phoneticPr fontId="2" type="noConversion"/>
  </si>
  <si>
    <t>WHERE 조건);</t>
    <phoneticPr fontId="2" type="noConversion"/>
  </si>
  <si>
    <t>--EMP 테이블에서 WARD보다 COMM을 적게 받는 사람의 이름과 COMM을 출력</t>
  </si>
  <si>
    <t xml:space="preserve">              );</t>
  </si>
  <si>
    <r>
      <t>WHERE</t>
    </r>
    <r>
      <rPr>
        <sz val="11"/>
        <color rgb="FF010101"/>
        <rFont val="Consolas"/>
        <family val="3"/>
      </rPr>
      <t xml:space="preserve"> comm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comm</t>
    </r>
  </si>
  <si>
    <r>
      <t xml:space="preserve">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</si>
  <si>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'WARD'</t>
    </r>
  </si>
  <si>
    <r>
      <t xml:space="preserve">sub query </t>
    </r>
    <r>
      <rPr>
        <sz val="11"/>
        <color rgb="FF010101"/>
        <rFont val="맑은 고딕"/>
        <family val="2"/>
        <charset val="129"/>
      </rPr>
      <t>부분은</t>
    </r>
    <r>
      <rPr>
        <sz val="11"/>
        <color rgb="FF010101"/>
        <rFont val="Consolas"/>
        <family val="3"/>
      </rPr>
      <t xml:space="preserve"> where</t>
    </r>
    <r>
      <rPr>
        <sz val="11"/>
        <color rgb="FF010101"/>
        <rFont val="맑은 고딕"/>
        <family val="2"/>
        <charset val="129"/>
      </rPr>
      <t>절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연산자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오른쪽에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위치해야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하면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반드시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괄호로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묶어야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합니다</t>
    </r>
    <r>
      <rPr>
        <sz val="11"/>
        <color rgb="FF010101"/>
        <rFont val="Consolas"/>
        <family val="3"/>
      </rPr>
      <t>.</t>
    </r>
    <phoneticPr fontId="2" type="noConversion"/>
  </si>
  <si>
    <r>
      <rPr>
        <sz val="11"/>
        <color rgb="FF010101"/>
        <rFont val="맑은 고딕"/>
        <family val="2"/>
        <charset val="129"/>
      </rPr>
      <t>특별한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경우</t>
    </r>
    <r>
      <rPr>
        <sz val="11"/>
        <color rgb="FF010101"/>
        <rFont val="Consolas"/>
        <family val="3"/>
      </rPr>
      <t xml:space="preserve">(top-n </t>
    </r>
    <r>
      <rPr>
        <sz val="11"/>
        <color rgb="FF010101"/>
        <rFont val="맑은 고딕"/>
        <family val="2"/>
        <charset val="129"/>
      </rPr>
      <t>분석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등</t>
    </r>
    <r>
      <rPr>
        <sz val="11"/>
        <color rgb="FF010101"/>
        <rFont val="Consolas"/>
        <family val="3"/>
      </rPr>
      <t>)</t>
    </r>
    <r>
      <rPr>
        <sz val="11"/>
        <color rgb="FF010101"/>
        <rFont val="맑은 고딕"/>
        <family val="2"/>
        <charset val="129"/>
      </rPr>
      <t>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제외하고는</t>
    </r>
    <r>
      <rPr>
        <sz val="11"/>
        <color rgb="FF010101"/>
        <rFont val="Consolas"/>
        <family val="3"/>
      </rPr>
      <t xml:space="preserve"> sub query</t>
    </r>
    <r>
      <rPr>
        <sz val="11"/>
        <color rgb="FF010101"/>
        <rFont val="맑은 고딕"/>
        <family val="2"/>
        <charset val="129"/>
      </rPr>
      <t>절에</t>
    </r>
    <r>
      <rPr>
        <sz val="11"/>
        <color rgb="FF010101"/>
        <rFont val="Consolas"/>
        <family val="3"/>
      </rPr>
      <t xml:space="preserve"> order by</t>
    </r>
    <r>
      <rPr>
        <sz val="11"/>
        <color rgb="FF010101"/>
        <rFont val="맑은 고딕"/>
        <family val="2"/>
        <charset val="129"/>
      </rPr>
      <t>절이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올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수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없습니다</t>
    </r>
    <r>
      <rPr>
        <sz val="11"/>
        <color rgb="FF010101"/>
        <rFont val="Consolas"/>
        <family val="3"/>
      </rPr>
      <t>.</t>
    </r>
    <phoneticPr fontId="2" type="noConversion"/>
  </si>
  <si>
    <r>
      <rPr>
        <sz val="11"/>
        <color rgb="FF010101"/>
        <rFont val="맑은 고딕"/>
        <family val="2"/>
        <charset val="129"/>
      </rPr>
      <t>단일행</t>
    </r>
    <r>
      <rPr>
        <sz val="11"/>
        <color rgb="FF010101"/>
        <rFont val="Consolas"/>
        <family val="3"/>
      </rPr>
      <t xml:space="preserve"> sub query</t>
    </r>
    <r>
      <rPr>
        <sz val="11"/>
        <color rgb="FF010101"/>
        <rFont val="맑은 고딕"/>
        <family val="2"/>
        <charset val="129"/>
      </rPr>
      <t>와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다중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행</t>
    </r>
    <r>
      <rPr>
        <sz val="11"/>
        <color rgb="FF010101"/>
        <rFont val="Consolas"/>
        <family val="3"/>
      </rPr>
      <t xml:space="preserve"> sub query</t>
    </r>
    <r>
      <rPr>
        <sz val="11"/>
        <color rgb="FF010101"/>
        <rFont val="맑은 고딕"/>
        <family val="2"/>
        <charset val="129"/>
      </rPr>
      <t>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따라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연산자를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잘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선택해야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합니다</t>
    </r>
    <r>
      <rPr>
        <sz val="11"/>
        <color rgb="FF010101"/>
        <rFont val="Consolas"/>
        <family val="3"/>
      </rPr>
      <t>.</t>
    </r>
    <phoneticPr fontId="2" type="noConversion"/>
  </si>
  <si>
    <r>
      <t>Sub Query</t>
    </r>
    <r>
      <rPr>
        <sz val="11"/>
        <color rgb="FF010101"/>
        <rFont val="맑은 고딕"/>
        <family val="2"/>
        <charset val="129"/>
      </rPr>
      <t>의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종류</t>
    </r>
    <phoneticPr fontId="2" type="noConversion"/>
  </si>
  <si>
    <t>단일 행 sub query(Single row sub query)</t>
    <phoneticPr fontId="2" type="noConversion"/>
  </si>
  <si>
    <t>연산자</t>
    <phoneticPr fontId="2" type="noConversion"/>
  </si>
  <si>
    <t>=</t>
    <phoneticPr fontId="2" type="noConversion"/>
  </si>
  <si>
    <t>&lt;&gt;</t>
    <phoneticPr fontId="2" type="noConversion"/>
  </si>
  <si>
    <t>&gt;</t>
    <phoneticPr fontId="2" type="noConversion"/>
  </si>
  <si>
    <t>&lt;</t>
    <phoneticPr fontId="2" type="noConversion"/>
  </si>
  <si>
    <t>&gt;=</t>
    <phoneticPr fontId="2" type="noConversion"/>
  </si>
  <si>
    <t>&lt;=</t>
    <phoneticPr fontId="2" type="noConversion"/>
  </si>
  <si>
    <t>같다</t>
    <phoneticPr fontId="2" type="noConversion"/>
  </si>
  <si>
    <t>같지 않다</t>
    <phoneticPr fontId="2" type="noConversion"/>
  </si>
  <si>
    <t>크다</t>
    <phoneticPr fontId="2" type="noConversion"/>
  </si>
  <si>
    <t>작다</t>
    <phoneticPr fontId="2" type="noConversion"/>
  </si>
  <si>
    <t>크거나 같다</t>
    <phoneticPr fontId="2" type="noConversion"/>
  </si>
  <si>
    <t>작거나 같다</t>
    <phoneticPr fontId="2" type="noConversion"/>
  </si>
  <si>
    <t xml:space="preserve">       t2.dname as dept_name</t>
  </si>
  <si>
    <t xml:space="preserve">                  </t>
  </si>
  <si>
    <t xml:space="preserve">--STUD_NAME                      DEPT_NAME                                         </t>
  </si>
  <si>
    <t>-------------------------------- --------------------------------------------------</t>
  </si>
  <si>
    <t xml:space="preserve">--Anthony Hopkins                Software Engineering                              </t>
  </si>
  <si>
    <t xml:space="preserve">--Sandra Bullock                 Software Engineering        </t>
  </si>
  <si>
    <r>
      <t xml:space="preserve">AND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deptno1</t>
    </r>
  </si>
  <si>
    <r>
      <t xml:space="preserve">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</si>
  <si>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r>
      <t xml:space="preserve">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'Anthony Hopkins'</t>
    </r>
    <r>
      <rPr>
        <sz val="11"/>
        <color rgb="FF010101"/>
        <rFont val="Consolas"/>
        <family val="3"/>
      </rPr>
      <t>);</t>
    </r>
  </si>
  <si>
    <t xml:space="preserve">--PROF_NAME            HIREDATE   DEPT_NAME                                         </t>
  </si>
  <si>
    <t>---------------------- ---------- --------------------------------------------------</t>
  </si>
  <si>
    <t xml:space="preserve">--Angela Bassett       1987-01-30 Computer Engineering                              </t>
  </si>
  <si>
    <t xml:space="preserve">--Jessica Lange        1998-03-22 Computer Engineering                              </t>
  </si>
  <si>
    <t xml:space="preserve">--Winona Ryder         2001-09-01 Multimedia Engineering                            </t>
  </si>
  <si>
    <t xml:space="preserve">--Michelle Pfeiffer    1985-11-30 Multimedia Engineering                            </t>
  </si>
  <si>
    <t xml:space="preserve">--Julia Roberts        1997-07-01 Software Engineering                              </t>
  </si>
  <si>
    <t xml:space="preserve">--Sharon Stone         2002-02-24 Software Engineering                              </t>
  </si>
  <si>
    <t xml:space="preserve">--Susan Sarandon       2009-08-30 Electronic Engineering                            </t>
  </si>
  <si>
    <t xml:space="preserve">--Nicole Kidman        1999-12-01 Mechanical Engineering                            </t>
  </si>
  <si>
    <t xml:space="preserve">--Holly Hunter         2009-01-28 Mechanical Engineering                            </t>
  </si>
  <si>
    <t xml:space="preserve">--Andie Macdowell      2010-06-28 Library and Information science                   </t>
  </si>
  <si>
    <t xml:space="preserve">--Jodie Foster         2001-05-23 Library and Information science </t>
  </si>
  <si>
    <r>
      <t>SELECT</t>
    </r>
    <r>
      <rPr>
        <sz val="11"/>
        <color rgb="FF010101"/>
        <rFont val="Consolas"/>
        <family val="3"/>
      </rPr>
      <t xml:space="preserve"> t1.name as prof_name,</t>
    </r>
  </si>
  <si>
    <r>
      <t xml:space="preserve">       TO_CHAR(t1.hiredate,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HIREDATE,</t>
    </r>
  </si>
  <si>
    <r>
      <t>FROM</t>
    </r>
    <r>
      <rPr>
        <sz val="11"/>
        <color rgb="FF010101"/>
        <rFont val="Consolas"/>
        <family val="3"/>
      </rPr>
      <t xml:space="preserve"> professor t1, department t2</t>
    </r>
  </si>
  <si>
    <r>
      <t xml:space="preserve">AND t1.hiredate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hiredate</t>
    </r>
  </si>
  <si>
    <r>
      <t xml:space="preserve">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professor</t>
    </r>
  </si>
  <si>
    <r>
      <t xml:space="preserve"> 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'Meg Ryan'</t>
    </r>
    <r>
      <rPr>
        <sz val="11"/>
        <color rgb="FF010101"/>
        <rFont val="Consolas"/>
        <family val="3"/>
      </rPr>
      <t>);</t>
    </r>
  </si>
  <si>
    <t xml:space="preserve">       weight</t>
  </si>
  <si>
    <t>--NAME                               WEIGHT</t>
  </si>
  <si>
    <t>-------------------------------- ----------</t>
  </si>
  <si>
    <t>--James Seo                              72</t>
  </si>
  <si>
    <t>--Demi Moore                             83</t>
  </si>
  <si>
    <t>--Danny Glover                           70</t>
  </si>
  <si>
    <t>--Richard Dreyfus                        72</t>
  </si>
  <si>
    <t>--Tim Robbins                            70</t>
  </si>
  <si>
    <t>--Wesley Snipes                          82</t>
  </si>
  <si>
    <t>--Christian Slater                       69</t>
  </si>
  <si>
    <t>--Charlie Sheen                          81</t>
  </si>
  <si>
    <r>
      <t>where</t>
    </r>
    <r>
      <rPr>
        <sz val="11"/>
        <color rgb="FF010101"/>
        <rFont val="Consolas"/>
        <family val="3"/>
      </rPr>
      <t xml:space="preserve"> weight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AVG(NVL(weight,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</si>
  <si>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</si>
  <si>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201</t>
    </r>
    <r>
      <rPr>
        <sz val="11"/>
        <color rgb="FF010101"/>
        <rFont val="Consolas"/>
        <family val="3"/>
      </rPr>
      <t>);</t>
    </r>
  </si>
  <si>
    <t>다중 행 서브쿼리(Multi row sub query)</t>
    <phoneticPr fontId="2" type="noConversion"/>
  </si>
  <si>
    <t>in</t>
    <phoneticPr fontId="2" type="noConversion"/>
  </si>
  <si>
    <t>EXISTS</t>
    <phoneticPr fontId="2" type="noConversion"/>
  </si>
  <si>
    <t>&lt;ANY</t>
    <phoneticPr fontId="2" type="noConversion"/>
  </si>
  <si>
    <t>&gt;ANY</t>
    <phoneticPr fontId="2" type="noConversion"/>
  </si>
  <si>
    <t>&lt;ALL</t>
    <phoneticPr fontId="2" type="noConversion"/>
  </si>
  <si>
    <t>&gt;ALL</t>
    <phoneticPr fontId="2" type="noConversion"/>
  </si>
  <si>
    <t>서브쿼리 결과와 같은 값을 찾습니다.</t>
    <phoneticPr fontId="2" type="noConversion"/>
  </si>
  <si>
    <t>SUB QUERY의 값이 있을 경우 메인 쿼리 수행</t>
    <phoneticPr fontId="2" type="noConversion"/>
  </si>
  <si>
    <r>
      <t xml:space="preserve">서브쿼리 결과 중에서 </t>
    </r>
    <r>
      <rPr>
        <sz val="11"/>
        <color rgb="FFFF0000"/>
        <rFont val="맑은 고딕"/>
        <family val="3"/>
        <charset val="129"/>
        <scheme val="minor"/>
      </rPr>
      <t>최대값</t>
    </r>
    <r>
      <rPr>
        <sz val="11"/>
        <color theme="1"/>
        <rFont val="맑은 고딕"/>
        <family val="2"/>
        <charset val="129"/>
        <scheme val="minor"/>
      </rPr>
      <t>을 반환합니다</t>
    </r>
    <phoneticPr fontId="2" type="noConversion"/>
  </si>
  <si>
    <r>
      <t xml:space="preserve">서브쿼리 결과 중에서 </t>
    </r>
    <r>
      <rPr>
        <sz val="11"/>
        <color rgb="FFFF0000"/>
        <rFont val="맑은 고딕"/>
        <family val="3"/>
        <charset val="129"/>
        <scheme val="minor"/>
      </rPr>
      <t>최소값</t>
    </r>
    <r>
      <rPr>
        <sz val="11"/>
        <color theme="1"/>
        <rFont val="맑은 고딕"/>
        <family val="2"/>
        <charset val="129"/>
        <scheme val="minor"/>
      </rPr>
      <t>을 반환합니다</t>
    </r>
    <phoneticPr fontId="2" type="noConversion"/>
  </si>
  <si>
    <t>--각 부서별 최고 급여와 동일한 급여를 받는 사원 정보 출력 하기</t>
  </si>
  <si>
    <t>--     EMPNO ENAME      JOB              SAL     DEPTNO</t>
  </si>
  <si>
    <t>--      7698 BLAKE      MANAGER         2850         30</t>
  </si>
  <si>
    <t>--      7788 SCOTT      ANALYST         3000         20</t>
  </si>
  <si>
    <t>--      7839 KING       PRESIDENT       5000         10</t>
  </si>
  <si>
    <t>--      7902 FORD       ANALYST         3000         20</t>
  </si>
  <si>
    <r>
      <t>FROM</t>
    </r>
    <r>
      <rPr>
        <sz val="11"/>
        <color rgb="FF010101"/>
        <rFont val="Consolas"/>
        <family val="3"/>
      </rPr>
      <t xml:space="preserve"> emp t1</t>
    </r>
  </si>
  <si>
    <r>
      <t>WHERE</t>
    </r>
    <r>
      <rPr>
        <sz val="11"/>
        <color rgb="FF010101"/>
        <rFont val="Consolas"/>
        <family val="3"/>
      </rPr>
      <t xml:space="preserve"> t1.sal IN(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MAX(sal)</t>
    </r>
  </si>
  <si>
    <r>
      <t xml:space="preserve">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</si>
  <si>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 )</t>
    </r>
  </si>
  <si>
    <t>--SUB QUERY의 내용을 먼저 수행해서 그 결과가 1건이라도 나오면 메인 쿼리를 수행해서</t>
  </si>
  <si>
    <t>--SUB QUERY의 내용이 한건도 나오지 않으면 메인 쿼리를 수행하지 않는다.</t>
  </si>
  <si>
    <t xml:space="preserve">              </t>
  </si>
  <si>
    <t>--      7369 SMITH      CLERK            800         20</t>
  </si>
  <si>
    <t>--      7499 ALLEN      SALESMAN        1600         30</t>
  </si>
  <si>
    <t>--      7521 WARD       SALESMAN        1250         30</t>
  </si>
  <si>
    <t>--      7566 JONES      MANAGER         2975         20</t>
  </si>
  <si>
    <t>--      7654 MARTIN     SALESMAN        1250         30</t>
  </si>
  <si>
    <t>--      7782 CLARK      MANAGER         2450         10</t>
  </si>
  <si>
    <t>--      7844 TURNER     SALESMAN        1500         30</t>
  </si>
  <si>
    <t>--      7876 ADAMS      CLERK           1100         20</t>
  </si>
  <si>
    <t>--      7900 JAMES      CLERK            950         30</t>
  </si>
  <si>
    <t>--      7934 MILLER     CLERK           1300         10</t>
  </si>
  <si>
    <r>
      <t>WHERE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EXISTS</t>
    </r>
    <r>
      <rPr>
        <sz val="11"/>
        <color rgb="FF010101"/>
        <rFont val="Consolas"/>
        <family val="3"/>
      </rPr>
      <t xml:space="preserve">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</t>
    </r>
  </si>
  <si>
    <r>
      <t xml:space="preserve">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dno);</t>
    </r>
  </si>
  <si>
    <r>
      <t>WHERE</t>
    </r>
    <r>
      <rPr>
        <sz val="11"/>
        <color rgb="FF010101"/>
        <rFont val="Consolas"/>
        <family val="3"/>
      </rPr>
      <t xml:space="preserve"> deptno IN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</t>
    </r>
  </si>
  <si>
    <r>
      <t xml:space="preserve">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</si>
  <si>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dno);</t>
    </r>
  </si>
  <si>
    <t>옆에 문제 IN 버전</t>
    <phoneticPr fontId="2" type="noConversion"/>
  </si>
  <si>
    <t xml:space="preserve">       position,</t>
  </si>
  <si>
    <t xml:space="preserve">--NAME                           POSITION                       SALARY       </t>
  </si>
  <si>
    <t>-------------------------------- ------------------------------ -------------</t>
  </si>
  <si>
    <t>--Kurt Russell                   Boss                            $100,000,000</t>
  </si>
  <si>
    <t>--Kevin Bacon                    Department head                  $75,000,000</t>
  </si>
  <si>
    <t>--AL Pacino                      Department head                  $72,000,000</t>
  </si>
  <si>
    <t>--Val Kilmer                     Department head                  $68,000,000</t>
  </si>
  <si>
    <t>--Tommy Lee Jones                Deputy department head           $60,000,000</t>
  </si>
  <si>
    <t>--Gene Hackman                   Section head                     $56,000,000</t>
  </si>
  <si>
    <t>--Hugh Grant                     Section head                     $51,000,000</t>
  </si>
  <si>
    <t>--Woody Harrelson                Section head                     $50,000,000</t>
  </si>
  <si>
    <r>
      <t xml:space="preserve">       TO_CHAR(pay, </t>
    </r>
    <r>
      <rPr>
        <sz val="11"/>
        <color rgb="FF7DA123"/>
        <rFont val="Consolas"/>
        <family val="3"/>
      </rPr>
      <t>'$999,999,999'</t>
    </r>
    <r>
      <rPr>
        <sz val="11"/>
        <color rgb="FF010101"/>
        <rFont val="Consolas"/>
        <family val="3"/>
      </rPr>
      <t>) as salary</t>
    </r>
  </si>
  <si>
    <r>
      <t>FROM</t>
    </r>
    <r>
      <rPr>
        <sz val="11"/>
        <color rgb="FF010101"/>
        <rFont val="Consolas"/>
        <family val="3"/>
      </rPr>
      <t xml:space="preserve"> emp2</t>
    </r>
  </si>
  <si>
    <r>
      <t>WHERE</t>
    </r>
    <r>
      <rPr>
        <sz val="11"/>
        <color rgb="FF010101"/>
        <rFont val="Consolas"/>
        <family val="3"/>
      </rPr>
      <t xml:space="preserve"> pay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MIN(pay)</t>
    </r>
  </si>
  <si>
    <r>
      <t xml:space="preserve">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emp2</t>
    </r>
  </si>
  <si>
    <r>
      <t xml:space="preserve">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position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'Section head'</t>
    </r>
    <r>
      <rPr>
        <sz val="11"/>
        <color rgb="FF010101"/>
        <rFont val="Consolas"/>
        <family val="3"/>
      </rPr>
      <t>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</si>
  <si>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 xml:space="preserve"> desc</t>
    </r>
  </si>
  <si>
    <t xml:space="preserve">       grade,</t>
  </si>
  <si>
    <t xml:space="preserve">                   </t>
  </si>
  <si>
    <t>--NAME                                GRADE     WEIGHT</t>
  </si>
  <si>
    <t>-------------------------------- ---------- ----------</t>
  </si>
  <si>
    <t>--Billy Crystal                           3         48</t>
  </si>
  <si>
    <t>--Danny Devito                            1         48</t>
  </si>
  <si>
    <t>--Nicholas Cage                           3         42</t>
  </si>
  <si>
    <r>
      <t>WHERE</t>
    </r>
    <r>
      <rPr>
        <sz val="11"/>
        <color rgb="FF010101"/>
        <rFont val="Consolas"/>
        <family val="3"/>
      </rPr>
      <t xml:space="preserve"> weight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>ALL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weight</t>
    </r>
  </si>
  <si>
    <r>
      <t xml:space="preserve">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</si>
  <si>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r>
      <t xml:space="preserve"> 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grade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</si>
  <si>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t>--Sales2 Team                    Robert De Niro                   $22,000,000</t>
  </si>
  <si>
    <t>--Sales1 Team                    JohnTravolta                     $22,000,000</t>
  </si>
  <si>
    <t>--Sales3 Team                    Sly Stallone                     $22,000,000</t>
  </si>
  <si>
    <t>--Sales4 Team                    Tom Cruise                       $20,000,000</t>
  </si>
  <si>
    <t>--H/W Support Team               Harrison Ford                    $20,000,000</t>
  </si>
  <si>
    <t>--S/W Support Team               Clint Eastwood                   $20,000,000</t>
  </si>
  <si>
    <t xml:space="preserve">--DNAME                          NAME                           SALARY       </t>
  </si>
  <si>
    <r>
      <t>SELECT</t>
    </r>
    <r>
      <rPr>
        <sz val="11"/>
        <color rgb="FF010101"/>
        <rFont val="Consolas"/>
        <family val="3"/>
      </rPr>
      <t xml:space="preserve"> t2.dname,</t>
    </r>
  </si>
  <si>
    <r>
      <t xml:space="preserve">       TO_CHAR(t1.pay, </t>
    </r>
    <r>
      <rPr>
        <sz val="11"/>
        <color rgb="FF7DA123"/>
        <rFont val="Consolas"/>
        <family val="3"/>
      </rPr>
      <t>'$999,999,999'</t>
    </r>
    <r>
      <rPr>
        <sz val="11"/>
        <color rgb="FF010101"/>
        <rFont val="Consolas"/>
        <family val="3"/>
      </rPr>
      <t>) as salary</t>
    </r>
  </si>
  <si>
    <r>
      <t>FROM</t>
    </r>
    <r>
      <rPr>
        <sz val="11"/>
        <color rgb="FF010101"/>
        <rFont val="Consolas"/>
        <family val="3"/>
      </rPr>
      <t xml:space="preserve"> emp2 t1, dept2 t2</t>
    </r>
  </si>
  <si>
    <r>
      <t>WHERE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t2.dcode</t>
    </r>
  </si>
  <si>
    <r>
      <t xml:space="preserve">AND t1.pay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>ALL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AVG(NVL(pay,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</si>
  <si>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emp2</t>
    </r>
  </si>
  <si>
    <r>
      <t xml:space="preserve">        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deptno);</t>
    </r>
  </si>
  <si>
    <t>이름과 몸무게를 출력하세요.</t>
  </si>
  <si>
    <t xml:space="preserve">                                  MAX(weight)</t>
  </si>
  <si>
    <t>--Charlie Sheen                           1         81</t>
  </si>
  <si>
    <t>--Wesley Snipes                           2         82</t>
  </si>
  <si>
    <t>--Bill Murray                             3         58</t>
  </si>
  <si>
    <t>--Demi Moore                              4         83</t>
  </si>
  <si>
    <r>
      <t>WHERE</t>
    </r>
    <r>
      <rPr>
        <sz val="11"/>
        <color rgb="FF010101"/>
        <rFont val="Consolas"/>
        <family val="3"/>
      </rPr>
      <t xml:space="preserve"> (grade, weight) IN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grade,</t>
    </r>
  </si>
  <si>
    <r>
      <t xml:space="preserve">        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</t>
    </r>
  </si>
  <si>
    <r>
      <t xml:space="preserve">                   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grade)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</si>
  <si>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grade</t>
    </r>
  </si>
  <si>
    <t>--다중 컬럼 서브쿼리 사용</t>
  </si>
  <si>
    <t>--PK를 여러 컬럼을 합쳐서 만들었을 경우 한꺼번에 비교 하기 위해 사용</t>
  </si>
  <si>
    <t xml:space="preserve">       t1.name as prof_name,</t>
  </si>
  <si>
    <t xml:space="preserve">                                        MIN(hiredate)</t>
  </si>
  <si>
    <t xml:space="preserve">--    PROFNO PROF_NAME            HIREDATE   DEPT_NAME                                         </t>
  </si>
  <si>
    <t>------------ -------------------- ---------- --------------------------------------------------</t>
  </si>
  <si>
    <t xml:space="preserve">--      1001 Audie Murphy         1980-06-23 Computer Engineering                              </t>
  </si>
  <si>
    <t xml:space="preserve">--      4001 Meryl Streep         1981-10-23 Electronic Engineering                            </t>
  </si>
  <si>
    <t xml:space="preserve">--      3001 Emma Thompson        1981-10-23 Software Engineering                              </t>
  </si>
  <si>
    <t xml:space="preserve">--      2003 Whoopi Goldberg      1982-04-29 Multimedia Engineering                            </t>
  </si>
  <si>
    <t xml:space="preserve">--      4005 Meg Ryan             1985-09-18 Chemical Engineering                              </t>
  </si>
  <si>
    <t xml:space="preserve">--      4003 Nicole Kidman        1999-12-01 Mechanical Engineering                            </t>
  </si>
  <si>
    <t>--      4007 Jodie Foster         2001-05-23 Library and Information science</t>
  </si>
  <si>
    <r>
      <t xml:space="preserve">       TO_CHAR(t1.hiredate, 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hiredate,</t>
    </r>
  </si>
  <si>
    <r>
      <t xml:space="preserve">AND (t1.deptno,t1.hiredate) IN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</t>
    </r>
  </si>
  <si>
    <r>
      <t xml:space="preserve">              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professor</t>
    </r>
  </si>
  <si>
    <r>
      <t xml:space="preserve">                         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</si>
  <si>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hiredate;</t>
    </r>
  </si>
  <si>
    <t>상호 연관 sub query</t>
    <phoneticPr fontId="2" type="noConversion"/>
  </si>
  <si>
    <t>main query값을 sub query에 주고 sub query 수행한 후 그 결과를 다시 main query로 반환</t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</si>
  <si>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select_list                                                                              </t>
    </r>
  </si>
  <si>
    <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또는 VIEW                                                                              </t>
    </r>
  </si>
  <si>
    <r>
      <t>WHERE</t>
    </r>
    <r>
      <rPr>
        <sz val="11"/>
        <color rgb="FF010101"/>
        <rFont val="Consolas"/>
        <family val="3"/>
      </rPr>
      <t xml:space="preserve"> 조건 연산자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SELECT_LIST                                                                               </t>
    </r>
  </si>
  <si>
    <r>
      <t xml:space="preserve">                                        FROM table                       </t>
    </r>
    <r>
      <rPr>
        <sz val="11"/>
        <color rgb="FFFF3399"/>
        <rFont val="Consolas"/>
        <family val="3"/>
      </rPr>
      <t xml:space="preserve">    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 xml:space="preserve">     </t>
    </r>
    <r>
      <rPr>
        <sz val="11"/>
        <color rgb="FF010101"/>
        <rFont val="Consolas"/>
        <family val="3"/>
      </rPr>
      <t xml:space="preserve">     </t>
    </r>
  </si>
  <si>
    <r>
      <t xml:space="preserve">                                        WHERE 조건);                       </t>
    </r>
    <r>
      <rPr>
        <sz val="11"/>
        <color rgb="FFFF3399"/>
        <rFont val="Consolas"/>
        <family val="3"/>
      </rPr>
      <t xml:space="preserve">     </t>
    </r>
    <r>
      <rPr>
        <sz val="11"/>
        <color rgb="FF010101"/>
        <rFont val="Consolas"/>
        <family val="3"/>
      </rPr>
      <t xml:space="preserve">          </t>
    </r>
  </si>
  <si>
    <t xml:space="preserve">Emp2 테이블을 조회해서 직원 들 중에서 자신의 직급의 평균연봉과 같거나 많이 받는 </t>
  </si>
  <si>
    <t>사람들의 이름과 직급, 현재 연봉을 출력하세요.</t>
  </si>
  <si>
    <t xml:space="preserve">       t1.position,</t>
  </si>
  <si>
    <t xml:space="preserve">                 </t>
  </si>
  <si>
    <t>--Keanu Reeves                   Deputy Section chief             $35,000,000</t>
  </si>
  <si>
    <r>
      <t xml:space="preserve">       TO_CHAR(t1.pay, </t>
    </r>
    <r>
      <rPr>
        <sz val="11"/>
        <color rgb="FF7DA123"/>
        <rFont val="Consolas"/>
        <family val="3"/>
      </rPr>
      <t>'$999,999,999'</t>
    </r>
    <r>
      <rPr>
        <sz val="11"/>
        <color rgb="FF010101"/>
        <rFont val="Consolas"/>
        <family val="3"/>
      </rPr>
      <t>) AS salary</t>
    </r>
  </si>
  <si>
    <r>
      <t>FROM</t>
    </r>
    <r>
      <rPr>
        <sz val="11"/>
        <color rgb="FF010101"/>
        <rFont val="Consolas"/>
        <family val="3"/>
      </rPr>
      <t xml:space="preserve"> emp2 t1</t>
    </r>
  </si>
  <si>
    <r>
      <t>WHERE</t>
    </r>
    <r>
      <rPr>
        <sz val="11"/>
        <color rgb="FF010101"/>
        <rFont val="Consolas"/>
        <family val="3"/>
      </rPr>
      <t xml:space="preserve"> t1.pay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AVG(NVL(t2.pay,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</si>
  <si>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emp2 t2</t>
    </r>
  </si>
  <si>
    <r>
      <t xml:space="preserve">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t1.position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t2.position);</t>
    </r>
  </si>
  <si>
    <t>스칼라 서브 쿼리(Scalar Sub query)</t>
    <phoneticPr fontId="2" type="noConversion"/>
  </si>
  <si>
    <r>
      <t>SELECT절에 오는 서브쿼리로</t>
    </r>
    <r>
      <rPr>
        <sz val="11"/>
        <color rgb="FFFF0000"/>
        <rFont val="맑은 고딕"/>
        <family val="3"/>
        <charset val="129"/>
        <scheme val="minor"/>
      </rPr>
      <t xml:space="preserve"> 한번에 결과 1행씩</t>
    </r>
    <r>
      <rPr>
        <sz val="11"/>
        <color theme="1"/>
        <rFont val="맑은 고딕"/>
        <family val="2"/>
        <charset val="129"/>
        <scheme val="minor"/>
      </rPr>
      <t xml:space="preserve"> 반환합니다.</t>
    </r>
    <phoneticPr fontId="2" type="noConversion"/>
  </si>
  <si>
    <t>SUB QUERY는 오는 위치에 따라 그 이름이 다르다.</t>
    <phoneticPr fontId="2" type="noConversion"/>
  </si>
  <si>
    <t>1. SELECT(sub query) : 스칼라 서브쿼리</t>
    <phoneticPr fontId="2" type="noConversion"/>
  </si>
  <si>
    <t>2. FROM(sub query) : Inline뷰</t>
    <phoneticPr fontId="2" type="noConversion"/>
  </si>
  <si>
    <t>3. WHERE (sub query)  : SUB QUERY</t>
    <phoneticPr fontId="2" type="noConversion"/>
  </si>
  <si>
    <t>--스칼라 서브쿼리 버전</t>
  </si>
  <si>
    <t>--SELECT t1.name,</t>
  </si>
  <si>
    <t>--       (SELECT dname</t>
  </si>
  <si>
    <t>--        FROM dept2 t2</t>
  </si>
  <si>
    <t>--        WHERE t1.deptno = t2.dcode) "DNAME"</t>
  </si>
  <si>
    <t>--FROM emp2 t1</t>
  </si>
  <si>
    <t>--조인버전</t>
  </si>
  <si>
    <t xml:space="preserve">--NAME                           DNAME                         </t>
  </si>
  <si>
    <t xml:space="preserve">--Kurt Russell                   President                     </t>
  </si>
  <si>
    <t xml:space="preserve">--AL Pacino                      Management Support Team       </t>
  </si>
  <si>
    <t xml:space="preserve">--Woody Harrelson                Management Support Team       </t>
  </si>
  <si>
    <t xml:space="preserve">--Tommy Lee Jones                Financial Management Team     </t>
  </si>
  <si>
    <t xml:space="preserve">--Gene Hackman                   General affairs               </t>
  </si>
  <si>
    <t xml:space="preserve">--Kevin Bacon                    Engineering division          </t>
  </si>
  <si>
    <t xml:space="preserve">--Hugh Grant                     H/W Support Team              </t>
  </si>
  <si>
    <t xml:space="preserve">--Harrison Ford                  H/W Support Team              </t>
  </si>
  <si>
    <t xml:space="preserve">--Clint Eastwood                 S/W Support Team              </t>
  </si>
  <si>
    <t xml:space="preserve">--Keanu Reeves                   S/W Support Team              </t>
  </si>
  <si>
    <t>--Val Kilmer                     Business Department</t>
  </si>
  <si>
    <t xml:space="preserve">--Chris O'Donnell                Business Planning Team        </t>
  </si>
  <si>
    <t xml:space="preserve">--Jack Nicholson                 Sales1 Team                   </t>
  </si>
  <si>
    <t xml:space="preserve">--JohnTravolta                   Sales1 Team                   </t>
  </si>
  <si>
    <t xml:space="preserve">--Denzel Washington              Sales2 Team                   </t>
  </si>
  <si>
    <t xml:space="preserve">--Robert De Niro                 Sales2 Team                   </t>
  </si>
  <si>
    <t xml:space="preserve">--Sly Stallone                   Sales3 Team                   </t>
  </si>
  <si>
    <t xml:space="preserve">--Richard Gere                   Sales3 Team                   </t>
  </si>
  <si>
    <t xml:space="preserve">--Tom Cruise                     Sales4 Team                   </t>
  </si>
  <si>
    <t xml:space="preserve">--Kevin Costner                  Sales4 Team           </t>
  </si>
  <si>
    <r>
      <t xml:space="preserve">       t2.dname </t>
    </r>
    <r>
      <rPr>
        <sz val="11"/>
        <color rgb="FF7DA123"/>
        <rFont val="Consolas"/>
        <family val="3"/>
      </rPr>
      <t>"DNAME"</t>
    </r>
  </si>
  <si>
    <t>스칼라 서브쿼리</t>
    <phoneticPr fontId="2" type="noConversion"/>
  </si>
  <si>
    <t xml:space="preserve"> 1. Main Query 를 수행한 후 Scalar Sub Query 에 필요한 값을 제공합니다.</t>
  </si>
  <si>
    <t xml:space="preserve"> 2. Scalar Sub Query 를 수행하기 위해 필요한 데이터가 들어있는 블록을 메모리로 로딩합니다.</t>
  </si>
  <si>
    <t xml:space="preserve"> 3. Main Query 에서 주어진 조건을 가지고 필요한 값을 찾습니다.</t>
  </si>
  <si>
    <t xml:space="preserve">   그리고 이 결과를 메모리에 입력 값 과 출력 값으로 메모리 내의 query execution cache 라는</t>
  </si>
  <si>
    <t xml:space="preserve">   곳에 저장 해 둡니다. 여기서 입력 값은 Main Query 에서 주어진 값이고 출력값은 Scalar </t>
  </si>
  <si>
    <t xml:space="preserve">   Sub Query 를 수행 후 나온 결과값입니다.</t>
  </si>
  <si>
    <t xml:space="preserve">   이 값을 저장하는 캐쉬 값을 지정하는 파라미터는 _query_execution_cache_max_size 입니다.</t>
  </si>
  <si>
    <t>4. 다음 조건이 Main Query 에서 Scalar Sub Query 로 들어오면 해쉬 함수를 이용해서 해당</t>
  </si>
  <si>
    <t xml:space="preserve">   값이 캐쉬에 존재하는 지 찾고 있으면 즉시 결과 값을 출력하고 없으면 다시 블록을 엑세스 </t>
  </si>
  <si>
    <t>5. Main Query 가 끝날 때까지 반복합니다.</t>
  </si>
  <si>
    <r>
      <t xml:space="preserve">   </t>
    </r>
    <r>
      <rPr>
        <sz val="11"/>
        <color rgb="FF1D1C1D"/>
        <rFont val="맑은 고딕"/>
        <family val="3"/>
        <charset val="129"/>
      </rPr>
      <t>해서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해당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값을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찾은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다시</t>
    </r>
    <r>
      <rPr>
        <sz val="11"/>
        <color rgb="FF1D1C1D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메모리에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캐쉬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해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둡니다</t>
    </r>
    <r>
      <rPr>
        <sz val="11"/>
        <color rgb="FF1D1C1D"/>
        <rFont val="Consolas"/>
        <family val="3"/>
      </rPr>
      <t xml:space="preserve">. </t>
    </r>
    <phoneticPr fontId="2" type="noConversion"/>
  </si>
  <si>
    <t>Scalar sub query 테스트</t>
    <phoneticPr fontId="2" type="noConversion"/>
  </si>
  <si>
    <t>1) 2건 이상의 데이터 반환을 요청하는 경우 - 에러</t>
    <phoneticPr fontId="2" type="noConversion"/>
  </si>
  <si>
    <t>2) 2개 이상의 컬럼을 조회할 경우 - 에러</t>
    <phoneticPr fontId="2" type="noConversion"/>
  </si>
  <si>
    <t>--1)2건 이상의 데이터 반환을 요청하는 경우 - 에러</t>
  </si>
  <si>
    <t>--SELECT t3.no,</t>
  </si>
  <si>
    <t>--       t3.name,</t>
  </si>
  <si>
    <t>--       (SELECT dname FROM t4 WHERE t3.deptno = t4.deptno)</t>
  </si>
  <si>
    <t>--FROM t3;</t>
  </si>
  <si>
    <t>--ORA-01427: 단일 행 하위 질의에 2개 이상의 행이 리턴되었습니다.</t>
  </si>
  <si>
    <t xml:space="preserve">--    DEPTNO DNAME     </t>
  </si>
  <si>
    <t xml:space="preserve">--       100 DDD   --&gt; 400 DDD    </t>
  </si>
  <si>
    <t xml:space="preserve">--       100 EEE       </t>
  </si>
  <si>
    <t xml:space="preserve">--       200 FFF       </t>
  </si>
  <si>
    <t xml:space="preserve">--       300 GGG    </t>
  </si>
  <si>
    <t>--UPDATE t4</t>
  </si>
  <si>
    <t>--SET deptno = 400</t>
  </si>
  <si>
    <t>--WHERE dname = 'DDD'</t>
  </si>
  <si>
    <t>--COMMIT;</t>
  </si>
  <si>
    <t xml:space="preserve">       t3.name,</t>
  </si>
  <si>
    <t xml:space="preserve">--        NO NAME       DNAME     </t>
  </si>
  <si>
    <t xml:space="preserve">--         1 AAA        EEE       </t>
  </si>
  <si>
    <t xml:space="preserve">--         2 BBB        FFF       </t>
  </si>
  <si>
    <t xml:space="preserve">--         3 CCC        GGG     </t>
  </si>
  <si>
    <r>
      <t>SELECT</t>
    </r>
    <r>
      <rPr>
        <sz val="11"/>
        <color rgb="FF010101"/>
        <rFont val="Consolas"/>
        <family val="3"/>
      </rPr>
      <t xml:space="preserve"> t3.no,</t>
    </r>
  </si>
  <si>
    <r>
      <t xml:space="preserve">      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t4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t3.deptno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t4.deptno) as dname</t>
    </r>
  </si>
  <si>
    <r>
      <t>FROM</t>
    </r>
    <r>
      <rPr>
        <sz val="11"/>
        <color rgb="FF010101"/>
        <rFont val="Consolas"/>
        <family val="3"/>
      </rPr>
      <t xml:space="preserve"> t3;</t>
    </r>
  </si>
  <si>
    <t xml:space="preserve">--2) 2개 이상의 컬럼을 조회할 경우 - 에러                                                                     </t>
  </si>
  <si>
    <t>--4행, 9열에서 오류 발생</t>
  </si>
  <si>
    <t>--ORA-00913: 값의 수가 너무 많습니다</t>
  </si>
  <si>
    <t>--스칼라 서브 쿼리는 일반적으로 데이터의 종류나 양이 적은 코드 성격의 테이블에서</t>
  </si>
  <si>
    <t>--적은 수의 데이터를 가져와야 할 경우 join 대신 사용하면 성능이 좋지만, 그런 상황이</t>
  </si>
  <si>
    <t>--아닌 경우는 join보다 성능이 떨어진다.</t>
  </si>
  <si>
    <r>
      <t xml:space="preserve">      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dname, deptno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</si>
  <si>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t4 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</si>
  <si>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t3.deptno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t4.deptno) as dname</t>
    </r>
  </si>
  <si>
    <r>
      <t>WITH</t>
    </r>
    <r>
      <rPr>
        <sz val="11"/>
        <rFont val="맑은 고딕"/>
        <family val="2"/>
        <charset val="129"/>
      </rPr>
      <t>절을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활용한</t>
    </r>
    <r>
      <rPr>
        <sz val="11"/>
        <rFont val="Consolas"/>
        <family val="3"/>
      </rPr>
      <t xml:space="preserve"> SUB_QUERY</t>
    </r>
    <phoneticPr fontId="2" type="noConversion"/>
  </si>
  <si>
    <t>WITH절을 사용하여 원하는 테이블을 메모리에 미리 뷰처럼 가상의 테이블로 생성시킨 후</t>
    <phoneticPr fontId="2" type="noConversion"/>
  </si>
  <si>
    <t>데이터를 가져오는 기법이다</t>
    <phoneticPr fontId="2" type="noConversion"/>
  </si>
  <si>
    <t>WITH</t>
    <phoneticPr fontId="2" type="noConversion"/>
  </si>
  <si>
    <t>별칭 AS (SELECT문),</t>
    <phoneticPr fontId="2" type="noConversion"/>
  </si>
  <si>
    <t>별칭 AS (SELECT문)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</si>
  <si>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FROM</t>
    </r>
    <r>
      <rPr>
        <sz val="11"/>
        <color theme="1"/>
        <rFont val="맑은 고딕"/>
        <family val="2"/>
        <charset val="129"/>
        <scheme val="minor"/>
      </rPr>
      <t xml:space="preserve"> 별칭1, 별칭2, 별칭3</t>
    </r>
    <phoneticPr fontId="2" type="noConversion"/>
  </si>
  <si>
    <t>WITH절 안에는 SELECT문장만 쓸 수 있다</t>
    <phoneticPr fontId="2" type="noConversion"/>
  </si>
  <si>
    <t>WITH절 안에는 또 다른 WITH절을 쓸 수 있다</t>
    <phoneticPr fontId="2" type="noConversion"/>
  </si>
  <si>
    <t>(ORACLE 9i부터 가능)</t>
    <phoneticPr fontId="2" type="noConversion"/>
  </si>
  <si>
    <t>TEST1. 대용량의 테이블을 생성한 후 최대값과 최소값의 차이 구하기</t>
    <phoneticPr fontId="2" type="noConversion"/>
  </si>
  <si>
    <t xml:space="preserve">STEP 1. 실습 전에 필요한 파일의 용량을 증가 합니다. </t>
    <phoneticPr fontId="2" type="noConversion"/>
  </si>
  <si>
    <t>--물리적인 데이터 저장소 위치</t>
  </si>
  <si>
    <t xml:space="preserve">       t1.file_name</t>
  </si>
  <si>
    <r>
      <t>SELECT</t>
    </r>
    <r>
      <rPr>
        <sz val="11"/>
        <color rgb="FF010101"/>
        <rFont val="Consolas"/>
        <family val="3"/>
      </rPr>
      <t xml:space="preserve"> t1.tablespace_name,</t>
    </r>
  </si>
  <si>
    <r>
      <t xml:space="preserve">       t1.bytes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1024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1024</t>
    </r>
    <r>
      <rPr>
        <sz val="11"/>
        <color rgb="FF010101"/>
        <rFont val="Consolas"/>
        <family val="3"/>
      </rPr>
      <t xml:space="preserve"> MB,</t>
    </r>
  </si>
  <si>
    <r>
      <t>FROM</t>
    </r>
    <r>
      <rPr>
        <sz val="11"/>
        <color rgb="FF010101"/>
        <rFont val="Consolas"/>
        <family val="3"/>
      </rPr>
      <t xml:space="preserve"> dba_data_files t1</t>
    </r>
  </si>
  <si>
    <t>--필요한 만큼 자동으로 저장용량이 증가되도록 설정</t>
  </si>
  <si>
    <t>--Database이(가) 변경되었습니다.</t>
  </si>
  <si>
    <r>
      <t>ALTER</t>
    </r>
    <r>
      <rPr>
        <sz val="11"/>
        <color rgb="FF010101"/>
        <rFont val="Consolas"/>
        <family val="3"/>
      </rPr>
      <t xml:space="preserve"> DATABASE DATAFILE </t>
    </r>
    <r>
      <rPr>
        <sz val="11"/>
        <color rgb="FF7DA123"/>
        <rFont val="Consolas"/>
        <family val="3"/>
      </rPr>
      <t>'C:\APP\JOOHE\PRODUCT\18.0.0\ORADATA\XE\USERS01.DBF'</t>
    </r>
  </si>
  <si>
    <r>
      <t xml:space="preserve">AUTOEXTEND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>;</t>
    </r>
  </si>
  <si>
    <t>--SCOTT계정으로 with_test1 테이블 생성 후 데이터 500만건 입력</t>
  </si>
  <si>
    <t xml:space="preserve">    no NUMBER,</t>
  </si>
  <si>
    <t>--DESC with_test1; -- 테이블이 잘 만들어졌는지 확인 작업</t>
  </si>
  <si>
    <t xml:space="preserve">--이름   널? 유형           </t>
  </si>
  <si>
    <t xml:space="preserve">------ -- ------------ </t>
  </si>
  <si>
    <t xml:space="preserve">--NO      NUMBER       </t>
  </si>
  <si>
    <t xml:space="preserve">--NAME    VARCHAR2(10) </t>
  </si>
  <si>
    <t xml:space="preserve">--PAY     NUMBER(6)    </t>
  </si>
  <si>
    <t>--500만건 입력</t>
  </si>
  <si>
    <t>BEGIN</t>
  </si>
  <si>
    <t xml:space="preserve">   END LOOP;</t>
  </si>
  <si>
    <t xml:space="preserve">   COMMIT;</t>
  </si>
  <si>
    <t>END;</t>
  </si>
  <si>
    <t>--500만건 입력 건수 확인</t>
  </si>
  <si>
    <t>--  COUNT(*)</t>
  </si>
  <si>
    <t>--STEP2. MAX, MIN함수를 사용하여 최대값, 최소값의 차이를 구하고 소요시간 측정</t>
  </si>
  <si>
    <t>--STEP 3. PAY  INDEX 생성</t>
  </si>
  <si>
    <t>--아까보다 빨라짐</t>
  </si>
  <si>
    <t>-- WITH절을 사용하여 동일한 작업 수행</t>
  </si>
  <si>
    <t>WITH a AS (</t>
  </si>
  <si>
    <t>), b AS (</t>
  </si>
  <si>
    <t xml:space="preserve"> 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</si>
  <si>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with_test1 (</t>
    </r>
  </si>
  <si>
    <r>
      <t xml:space="preserve">    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</si>
  <si>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pay NUMBER(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)</t>
    </r>
  </si>
  <si>
    <r>
      <t xml:space="preserve">   FOR i IN </t>
    </r>
    <r>
      <rPr>
        <sz val="11"/>
        <color rgb="FF004FC8"/>
        <rFont val="Consolas"/>
        <family val="3"/>
      </rPr>
      <t>1.</t>
    </r>
    <r>
      <rPr>
        <sz val="11"/>
        <color rgb="FF010101"/>
        <rFont val="Consolas"/>
        <family val="3"/>
      </rPr>
      <t>.</t>
    </r>
    <r>
      <rPr>
        <sz val="11"/>
        <color rgb="FF004FC8"/>
        <rFont val="Consolas"/>
        <family val="3"/>
      </rPr>
      <t>5000000</t>
    </r>
    <r>
      <rPr>
        <sz val="11"/>
        <color rgb="FF010101"/>
        <rFont val="Consolas"/>
        <family val="3"/>
      </rPr>
      <t xml:space="preserve"> LOOP</t>
    </r>
  </si>
  <si>
    <r>
      <t xml:space="preserve">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with_test1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(i,</t>
    </r>
  </si>
  <si>
    <r>
      <t xml:space="preserve">                                     DBMS_RANDOM.STRING(</t>
    </r>
    <r>
      <rPr>
        <sz val="11"/>
        <color rgb="FF7DA123"/>
        <rFont val="Consolas"/>
        <family val="3"/>
      </rPr>
      <t>'A'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),</t>
    </r>
    <r>
      <rPr>
        <sz val="11"/>
        <color rgb="FF999999"/>
        <rFont val="Consolas"/>
        <family val="3"/>
      </rPr>
      <t>--대소문자 구분없이 5자리 문자</t>
    </r>
  </si>
  <si>
    <r>
      <t xml:space="preserve">                                     DBMS_RANDOM.VALUE(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999999</t>
    </r>
    <r>
      <rPr>
        <sz val="11"/>
        <color rgb="FF010101"/>
        <rFont val="Consolas"/>
        <family val="3"/>
      </rPr>
      <t>));</t>
    </r>
    <r>
      <rPr>
        <sz val="11"/>
        <color rgb="FF999999"/>
        <rFont val="Consolas"/>
        <family val="3"/>
      </rPr>
      <t>--숫자 6자리 문자</t>
    </r>
  </si>
  <si>
    <r>
      <t>/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-- anonymous 프로시저 실행</t>
    </r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</si>
  <si>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</t>
    </r>
  </si>
  <si>
    <r>
      <t>FROM</t>
    </r>
    <r>
      <rPr>
        <sz val="11"/>
        <color rgb="FF010101"/>
        <rFont val="Consolas"/>
        <family val="3"/>
      </rPr>
      <t xml:space="preserve"> with_test1;</t>
    </r>
  </si>
  <si>
    <r>
      <t>SELECT</t>
    </r>
    <r>
      <rPr>
        <sz val="11"/>
        <color rgb="FF010101"/>
        <rFont val="Consolas"/>
        <family val="3"/>
      </rPr>
      <t xml:space="preserve"> MAX(pay)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>MIN(pay)</t>
    </r>
  </si>
  <si>
    <r>
      <t>CREATE</t>
    </r>
    <r>
      <rPr>
        <sz val="11"/>
        <color rgb="FF010101"/>
        <rFont val="Consolas"/>
        <family val="3"/>
      </rPr>
      <t xml:space="preserve"> INDEX idx_with_pay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with_test1(pay);</t>
    </r>
  </si>
  <si>
    <r>
      <t>FROM</t>
    </r>
    <r>
      <rPr>
        <sz val="11"/>
        <color rgb="FF010101"/>
        <rFont val="Consolas"/>
        <family val="3"/>
      </rPr>
      <t xml:space="preserve"> with_test1</t>
    </r>
  </si>
  <si>
    <r>
      <t>WHERE</t>
    </r>
    <r>
      <rPr>
        <sz val="11"/>
        <color rgb="FF010101"/>
        <rFont val="Consolas"/>
        <family val="3"/>
      </rPr>
      <t xml:space="preserve"> pay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</si>
  <si>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999999"/>
        <rFont val="Consolas"/>
        <family val="3"/>
      </rPr>
      <t>/*최대값*/</t>
    </r>
  </si>
  <si>
    <r>
      <t xml:space="preserve">    </t>
    </r>
    <r>
      <rPr>
        <sz val="11"/>
        <color rgb="FF999999"/>
        <rFont val="Consolas"/>
        <family val="3"/>
      </rPr>
      <t>--ORACLE HINT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</si>
  <si>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/*+ INDEX_DESC (w idx_with_pay) */</t>
    </r>
    <r>
      <rPr>
        <sz val="11"/>
        <color rgb="FF010101"/>
        <rFont val="Consolas"/>
        <family val="3"/>
      </rPr>
      <t xml:space="preserve"> pay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</si>
  <si>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with_test1 w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</si>
  <si>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pay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</si>
  <si>
    <r>
      <t xml:space="preserve">    AND ROWNUM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</si>
  <si>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/*+ INDEX_ASC (w idx_with_pay) */</t>
    </r>
    <r>
      <rPr>
        <sz val="11"/>
        <color rgb="FF010101"/>
        <rFont val="Consolas"/>
        <family val="3"/>
      </rPr>
      <t xml:space="preserve"> pay</t>
    </r>
  </si>
  <si>
    <r>
      <t xml:space="preserve">    AND ROWNUM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</si>
  <si>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a.pay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b.pay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</si>
  <si>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a,b;</t>
    </r>
  </si>
  <si>
    <r>
      <t>SELECT</t>
    </r>
    <r>
      <rPr>
        <sz val="11"/>
        <color rgb="FF010101"/>
        <rFont val="Consolas"/>
        <family val="3"/>
      </rPr>
      <t xml:space="preserve"> t1.job,</t>
    </r>
  </si>
  <si>
    <r>
      <t xml:space="preserve">AND job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job</t>
    </r>
  </si>
  <si>
    <r>
      <t xml:space="preserve">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</si>
  <si>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'ALLEN'</t>
    </r>
    <r>
      <rPr>
        <sz val="11"/>
        <color rgb="FF010101"/>
        <rFont val="Consolas"/>
        <family val="3"/>
      </rPr>
      <t>)</t>
    </r>
  </si>
  <si>
    <t>--P263 Q1</t>
    <phoneticPr fontId="2" type="noConversion"/>
  </si>
  <si>
    <t xml:space="preserve">       t2.loc,</t>
  </si>
  <si>
    <t xml:space="preserve">       t3.grade</t>
  </si>
  <si>
    <t>--    EMPNO ENAME      DNAME          HIREDATE   LOC                  SAL      GRADE</t>
  </si>
  <si>
    <t>------------ ---------- -------------- ---------- ------------- ---------- ----------</t>
  </si>
  <si>
    <t>--      7839 KING       ACCOUNTING     1981-11-17 NEW YORK            5000          5</t>
  </si>
  <si>
    <t>--      7788 SCOTT      RESEARCH       1987-04-19 DALLAS              3000          4</t>
  </si>
  <si>
    <t>--      7902 FORD       RESEARCH       1981-12-03 DALLAS              3000          4</t>
  </si>
  <si>
    <t>--      7566 JONES      RESEARCH       1981-04-02 DALLAS              2975          4</t>
  </si>
  <si>
    <t>--      7698 BLAKE      SALES          1981-05-01 CHICAGO             2850          4</t>
  </si>
  <si>
    <t xml:space="preserve">--      7782 CLARK      ACCOUNTING     1981-06-09 NEW YORK     </t>
  </si>
  <si>
    <r>
      <t xml:space="preserve">       TO_CHAR(t1.hiredate,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 AS hiredate,</t>
    </r>
  </si>
  <si>
    <r>
      <t>FROM</t>
    </r>
    <r>
      <rPr>
        <sz val="11"/>
        <color rgb="FF010101"/>
        <rFont val="Consolas"/>
        <family val="3"/>
      </rPr>
      <t xml:space="preserve"> emp t1, dept t2, salgrade t3</t>
    </r>
  </si>
  <si>
    <r>
      <t xml:space="preserve">AND t1.sal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t3.losal </t>
    </r>
  </si>
  <si>
    <r>
      <t xml:space="preserve">AND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</si>
  <si>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</si>
  <si>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 DESC, empno ASC;</t>
    </r>
  </si>
  <si>
    <t>--P263 Q2</t>
    <phoneticPr fontId="2" type="noConversion"/>
  </si>
  <si>
    <t xml:space="preserve">       t2.loc</t>
  </si>
  <si>
    <r>
      <t xml:space="preserve">AND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</si>
  <si>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 xml:space="preserve">AND t1.job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IN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job</t>
    </r>
  </si>
  <si>
    <r>
      <t xml:space="preserve">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</si>
  <si>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);</t>
    </r>
  </si>
  <si>
    <t>--P263 Q3</t>
    <phoneticPr fontId="2" type="noConversion"/>
  </si>
  <si>
    <t>--다중행 함수 활용</t>
  </si>
  <si>
    <t>--다중행 함수 미활용</t>
  </si>
  <si>
    <t>--     EMPNO ENAME             SAL      GRADE</t>
  </si>
  <si>
    <t>--      7698 BLAKE            2850          4</t>
  </si>
  <si>
    <t>--      7782 CLARK            2450          4</t>
  </si>
  <si>
    <t>--      7788 SCOTT            3000          4</t>
  </si>
  <si>
    <t>--      7839 KING             5000          5</t>
  </si>
  <si>
    <t>--      7902 FORD             3000          4</t>
  </si>
  <si>
    <r>
      <t>WHERE</t>
    </r>
    <r>
      <rPr>
        <sz val="11"/>
        <color rgb="FF010101"/>
        <rFont val="Consolas"/>
        <family val="3"/>
      </rPr>
      <t xml:space="preserve"> t1.sal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t2.losal</t>
    </r>
  </si>
  <si>
    <r>
      <t xml:space="preserve">AND t1.sal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t2.hisal</t>
    </r>
  </si>
  <si>
    <r>
      <t xml:space="preserve">AND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MAX(sal)</t>
    </r>
  </si>
  <si>
    <r>
      <t xml:space="preserve">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job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>)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</si>
  <si>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empno;</t>
    </r>
  </si>
  <si>
    <r>
      <t xml:space="preserve">AND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>ALL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sal</t>
    </r>
  </si>
  <si>
    <r>
      <t xml:space="preserve">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job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'SALESMAN'</t>
    </r>
    <r>
      <rPr>
        <sz val="11"/>
        <color rgb="FF010101"/>
        <rFont val="Consolas"/>
        <family val="3"/>
      </rPr>
      <t>)</t>
    </r>
  </si>
  <si>
    <t>--P263 Q4</t>
    <phoneticPr fontId="2" type="noConversion"/>
  </si>
  <si>
    <t>sub</t>
    <phoneticPr fontId="2" type="noConversion"/>
  </si>
  <si>
    <t>main</t>
    <phoneticPr fontId="2" type="noConversion"/>
  </si>
  <si>
    <t>다중 컬럼 SUB QUERY(Multi Column sub query)</t>
    <phoneticPr fontId="2" type="noConversion"/>
  </si>
  <si>
    <r>
      <t xml:space="preserve">Student </t>
    </r>
    <r>
      <rPr>
        <sz val="11"/>
        <color rgb="FF1D1C1D"/>
        <rFont val="맑은 고딕"/>
        <family val="3"/>
        <charset val="129"/>
      </rPr>
      <t>테이블을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조회하여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각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학년별로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최대</t>
    </r>
    <r>
      <rPr>
        <sz val="11"/>
        <color rgb="FFFF0000"/>
        <rFont val="Consolas"/>
        <family val="3"/>
      </rPr>
      <t xml:space="preserve"> </t>
    </r>
    <r>
      <rPr>
        <sz val="11"/>
        <color rgb="FFFF0000"/>
        <rFont val="맑은 고딕"/>
        <family val="3"/>
        <charset val="129"/>
      </rPr>
      <t>몸무게</t>
    </r>
    <r>
      <rPr>
        <sz val="11"/>
        <color rgb="FF1D1C1D"/>
        <rFont val="맑은 고딕"/>
        <family val="3"/>
        <charset val="129"/>
      </rPr>
      <t>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가진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학생들의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학년과</t>
    </r>
    <r>
      <rPr>
        <sz val="11"/>
        <color rgb="FF1D1C1D"/>
        <rFont val="Consolas"/>
        <family val="3"/>
      </rPr>
      <t xml:space="preserve"> </t>
    </r>
    <phoneticPr fontId="2" type="noConversion"/>
  </si>
  <si>
    <r>
      <t>SELECT</t>
    </r>
    <r>
      <rPr>
        <sz val="11"/>
        <color rgb="FF010101"/>
        <rFont val="Consolas"/>
        <family val="3"/>
      </rPr>
      <t xml:space="preserve"> NAME,</t>
    </r>
    <phoneticPr fontId="2" type="noConversion"/>
  </si>
  <si>
    <t>SUBQUERY</t>
    <phoneticPr fontId="2" type="noConversion"/>
  </si>
  <si>
    <t>DML(INSERT,UPDATE,DELETE,MERGE)</t>
    <phoneticPr fontId="2" type="noConversion"/>
  </si>
  <si>
    <t>INSERT 명령어</t>
    <phoneticPr fontId="2" type="noConversion"/>
  </si>
  <si>
    <t>UPDATE 명령어</t>
    <phoneticPr fontId="2" type="noConversion"/>
  </si>
  <si>
    <t>DELETE 명령어</t>
    <phoneticPr fontId="2" type="noConversion"/>
  </si>
  <si>
    <t>MERGE 명령어</t>
    <phoneticPr fontId="2" type="noConversion"/>
  </si>
  <si>
    <t>DML : 데이터를 관리하는 방법</t>
    <phoneticPr fontId="2" type="noConversion"/>
  </si>
  <si>
    <t>CTAS(테이블 복제)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</si>
  <si>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AS</t>
    </r>
    <r>
      <rPr>
        <sz val="11"/>
        <color theme="1"/>
        <rFont val="맑은 고딕"/>
        <family val="2"/>
        <charset val="129"/>
        <scheme val="minor"/>
      </rPr>
      <t xml:space="preserve"> SELECT * FROM 테이블명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</si>
  <si>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C</t>
    </r>
    <r>
      <rPr>
        <sz val="11"/>
        <color theme="1"/>
        <rFont val="맑은 고딕"/>
        <family val="2"/>
        <charset val="129"/>
        <scheme val="minor"/>
      </rPr>
      <t xml:space="preserve">REATE </t>
    </r>
    <r>
      <rPr>
        <sz val="11"/>
        <color rgb="FFFF0000"/>
        <rFont val="맑은 고딕"/>
        <family val="3"/>
        <charset val="129"/>
        <scheme val="minor"/>
      </rPr>
      <t>T</t>
    </r>
    <r>
      <rPr>
        <sz val="11"/>
        <color theme="1"/>
        <rFont val="맑은 고딕"/>
        <family val="2"/>
        <charset val="129"/>
        <scheme val="minor"/>
      </rPr>
      <t>ABLE new_테이블명</t>
    </r>
    <phoneticPr fontId="2" type="noConversion"/>
  </si>
  <si>
    <t>DEPT 테이블 복사해서 DEPT_TEMP 테이블 만들기</t>
    <phoneticPr fontId="2" type="noConversion"/>
  </si>
  <si>
    <t>--테이블 삭제</t>
  </si>
  <si>
    <t>--테이블 생성</t>
  </si>
  <si>
    <t>AS</t>
  </si>
  <si>
    <t>--생성된 테이블 조회</t>
  </si>
  <si>
    <t>--확정</t>
  </si>
  <si>
    <t>COMMIT;</t>
  </si>
  <si>
    <t>--되돌리기</t>
  </si>
  <si>
    <t>ROLLBACK;</t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</si>
  <si>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dept_temp;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</si>
  <si>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dept_temp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</si>
  <si>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</si>
  <si>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dept_temp;</t>
    </r>
  </si>
  <si>
    <t>테이블에 데이터 추가하는 INSERT문</t>
    <phoneticPr fontId="2" type="noConversion"/>
  </si>
  <si>
    <t>INSERT INTO table [(컬럼1, 컬럼2, 컬럼3,…)]</t>
    <phoneticPr fontId="2" type="noConversion"/>
  </si>
  <si>
    <t>VALUES (value1,value2,value3…);</t>
    <phoneticPr fontId="2" type="noConversion"/>
  </si>
  <si>
    <t>DESC dept_temp;</t>
  </si>
  <si>
    <t>--부서번호 : 50</t>
  </si>
  <si>
    <t>--부서명 : 'DATABASE'</t>
  </si>
  <si>
    <t>--지역 : 'SEOUL'</t>
  </si>
  <si>
    <t>--ROLLBACK;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</si>
  <si>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(deptno,dname,loc)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</si>
  <si>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</si>
  <si>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</si>
  <si>
    <r>
      <t>FROM</t>
    </r>
    <r>
      <rPr>
        <sz val="11"/>
        <color rgb="FF010101"/>
        <rFont val="Consolas"/>
        <family val="3"/>
      </rPr>
      <t xml:space="preserve"> dept_temp;</t>
    </r>
  </si>
  <si>
    <t>INSERT문 오류</t>
    <phoneticPr fontId="2" type="noConversion"/>
  </si>
  <si>
    <t>--컬럼수와 데이터 수 불일치</t>
  </si>
  <si>
    <t>--SQL 오류: ORA-00947: 값의 수가 충분하지 않습니다</t>
  </si>
  <si>
    <t>--SQL 오류: ORA-00913: 값의 수가 너무 많습니다</t>
  </si>
  <si>
    <t>--숫자가 입력될 자리에 문자입력</t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</si>
  <si>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</si>
  <si>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(deptno,dname)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</si>
  <si>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'FAIL'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</si>
  <si>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t>--열 지정을 생략 입력: 모든 컬럼에 데이터를 입력한다.</t>
  </si>
  <si>
    <t>--1 행 이(가) 삽입되었습니다.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</si>
  <si>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'NEWWORK'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'BUSAN'</t>
    </r>
    <r>
      <rPr>
        <sz val="11"/>
        <color rgb="FF010101"/>
        <rFont val="Consolas"/>
        <family val="3"/>
      </rPr>
      <t>);</t>
    </r>
  </si>
  <si>
    <t>테이블에 NULL데이터 입력</t>
    <phoneticPr fontId="2" type="noConversion"/>
  </si>
  <si>
    <t>-NULL을 명시적으로 명기</t>
    <phoneticPr fontId="2" type="noConversion"/>
  </si>
  <si>
    <t>--부서번호 : 70</t>
  </si>
  <si>
    <t>--부서명 : 'WEB'</t>
  </si>
  <si>
    <t>--지역 : NULL</t>
  </si>
  <si>
    <t>--NULL로 명기하는 것이 명확함!</t>
  </si>
  <si>
    <t>--부서번호 : 80</t>
  </si>
  <si>
    <t>--부서명 : 'MOBILE'</t>
  </si>
  <si>
    <t>--지역 : ''  --문자열 지역에 NULL입력(가능은 함)</t>
  </si>
  <si>
    <t>--부서번호 : 90</t>
  </si>
  <si>
    <t>--부서명 : NULL</t>
  </si>
  <si>
    <t>--지역 : 'INCHEON'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</si>
  <si>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'WEB'</t>
    </r>
    <r>
      <rPr>
        <sz val="11"/>
        <color rgb="FF010101"/>
        <rFont val="Consolas"/>
        <family val="3"/>
      </rPr>
      <t>,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</si>
  <si>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dept_temp(deptno,loc,dname)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80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'MOBILE'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</si>
  <si>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dept_temp (deptno, loc)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90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'INCHEON'</t>
    </r>
    <r>
      <rPr>
        <sz val="11"/>
        <color rgb="FF010101"/>
        <rFont val="Consolas"/>
        <family val="3"/>
      </rPr>
      <t>);</t>
    </r>
  </si>
  <si>
    <t>테이블에 날짜 데이터 입력하기</t>
    <phoneticPr fontId="2" type="noConversion"/>
  </si>
  <si>
    <t>--emp테이블을 copy해서 emp_temp 생성, 단 데이터는 가져오지 않는다.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</si>
  <si>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emp_temp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</si>
  <si>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</si>
  <si>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>WHERE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&lt;&gt;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</si>
  <si>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>FROM</t>
    </r>
    <r>
      <rPr>
        <sz val="11"/>
        <color rgb="FF010101"/>
        <rFont val="Consolas"/>
        <family val="3"/>
      </rPr>
      <t xml:space="preserve"> emp_temp;</t>
    </r>
  </si>
  <si>
    <t>9999,</t>
  </si>
  <si>
    <t>홍길동',</t>
    <phoneticPr fontId="2" type="noConversion"/>
  </si>
  <si>
    <t>PRESIDENT',</t>
    <phoneticPr fontId="2" type="noConversion"/>
  </si>
  <si>
    <t>NULL,</t>
    <phoneticPr fontId="2" type="noConversion"/>
  </si>
  <si>
    <t>2001/01/01',</t>
    <phoneticPr fontId="2" type="noConversion"/>
  </si>
  <si>
    <t>1000,</t>
    <phoneticPr fontId="2" type="noConversion"/>
  </si>
  <si>
    <t>5000,</t>
    <phoneticPr fontId="2" type="noConversion"/>
  </si>
  <si>
    <t xml:space="preserve">    empno,</t>
  </si>
  <si>
    <t xml:space="preserve">    ename,</t>
  </si>
  <si>
    <t xml:space="preserve">    job,</t>
  </si>
  <si>
    <t xml:space="preserve">    mgr,</t>
  </si>
  <si>
    <t xml:space="preserve">    hiredate,</t>
  </si>
  <si>
    <t xml:space="preserve">    sal,</t>
  </si>
  <si>
    <t xml:space="preserve">    comm,</t>
  </si>
  <si>
    <t xml:space="preserve">    deptno</t>
  </si>
  <si>
    <t>);</t>
  </si>
  <si>
    <t>--INSERT INTO emp_temp (</t>
  </si>
  <si>
    <t>--    empno,</t>
  </si>
  <si>
    <t>--    ename,</t>
  </si>
  <si>
    <t>--    job,</t>
  </si>
  <si>
    <t>--    mgr,</t>
  </si>
  <si>
    <t>--    hiredate,</t>
  </si>
  <si>
    <t>--    sal,</t>
  </si>
  <si>
    <t>--    comm,</t>
  </si>
  <si>
    <t>--    deptno</t>
  </si>
  <si>
    <t>--) VALUES (</t>
  </si>
  <si>
    <t>--    2111,</t>
  </si>
  <si>
    <t>--    '홍02',</t>
  </si>
  <si>
    <t>--    'PRESIDENT',</t>
  </si>
  <si>
    <t>--    NULL,</t>
  </si>
  <si>
    <t>--    '01/01/2001', --윈도우에 안맞는 형식으로 넣으면 오류</t>
  </si>
  <si>
    <t>--    5000,</t>
  </si>
  <si>
    <t>--    1000,</t>
  </si>
  <si>
    <t>--);</t>
  </si>
  <si>
    <t>--오류 보고 -</t>
  </si>
  <si>
    <t>--ORA-01830: 날짜 형식의 지정에 불필요한 데이터가 포함되어 있습니다</t>
  </si>
  <si>
    <t>--SYSDATE이용 입력</t>
  </si>
  <si>
    <t xml:space="preserve">    SYSDATE,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</si>
  <si>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emp_temp (</t>
    </r>
  </si>
  <si>
    <r>
      <t xml:space="preserve">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</si>
  <si>
    <r>
      <t xml:space="preserve">    </t>
    </r>
    <r>
      <rPr>
        <sz val="11"/>
        <color rgb="FF004FC8"/>
        <rFont val="Consolas"/>
        <family val="3"/>
      </rPr>
      <t>9999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</si>
  <si>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'홍길동'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</si>
  <si>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'PRESIDENT'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</si>
  <si>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</si>
  <si>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'2001/01/01'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</si>
  <si>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004FC8"/>
        <rFont val="Consolas"/>
        <family val="3"/>
      </rPr>
      <t>5000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</si>
  <si>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</si>
  <si>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004FC8"/>
        <rFont val="Consolas"/>
        <family val="3"/>
      </rPr>
      <t>1111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</si>
  <si>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'홍03'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</si>
  <si>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'2001-01-01'</t>
    </r>
    <r>
      <rPr>
        <sz val="11"/>
        <color rgb="FF010101"/>
        <rFont val="Consolas"/>
        <family val="3"/>
      </rPr>
      <t xml:space="preserve">, </t>
    </r>
    <r>
      <rPr>
        <sz val="11"/>
        <color rgb="FF999999"/>
        <rFont val="Consolas"/>
        <family val="3"/>
      </rPr>
      <t>--자동으로 /로 변환되어 입력됨(01/01/01)</t>
    </r>
  </si>
  <si>
    <r>
      <t xml:space="preserve">    </t>
    </r>
    <r>
      <rPr>
        <sz val="11"/>
        <color rgb="FF004FC8"/>
        <rFont val="Consolas"/>
        <family val="3"/>
      </rPr>
      <t>2112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</si>
  <si>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'홍05'</t>
    </r>
    <r>
      <rPr>
        <sz val="11"/>
        <color rgb="FF010101"/>
        <rFont val="Consolas"/>
        <family val="3"/>
      </rPr>
      <t>,</t>
    </r>
  </si>
  <si>
    <r>
      <t xml:space="preserve">    TO_DATE(</t>
    </r>
    <r>
      <rPr>
        <sz val="11"/>
        <color rgb="FF7DA123"/>
        <rFont val="Consolas"/>
        <family val="3"/>
      </rPr>
      <t>'01/01/2001'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'DD/MM/YYYY'</t>
    </r>
    <r>
      <rPr>
        <sz val="11"/>
        <color rgb="FF010101"/>
        <rFont val="Consolas"/>
        <family val="3"/>
      </rPr>
      <t>),</t>
    </r>
  </si>
  <si>
    <r>
      <t xml:space="preserve">    </t>
    </r>
    <r>
      <rPr>
        <sz val="11"/>
        <color rgb="FF004FC8"/>
        <rFont val="Consolas"/>
        <family val="3"/>
      </rPr>
      <t>2113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</si>
  <si>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'홍06'</t>
    </r>
    <r>
      <rPr>
        <sz val="11"/>
        <color rgb="FF010101"/>
        <rFont val="Consolas"/>
        <family val="3"/>
      </rPr>
      <t>,</t>
    </r>
  </si>
  <si>
    <t>서브쿼리를 사용하여 한 번에 여러 데이터 추가하기</t>
    <phoneticPr fontId="2" type="noConversion"/>
  </si>
  <si>
    <t>--     EMPNO ENAME      JOB              MGR HIREDATE        SAL       COMM     DEPTNO</t>
  </si>
  <si>
    <t>------------ ---------- --------- ---------- -------- ---------- ---------- ----------</t>
  </si>
  <si>
    <t>--      9999 홍길동     PRESIDENT            01/01/01       5000       1000         10</t>
  </si>
  <si>
    <t>--      1111 홍03       PRESIDENT            01/01/01       5000       1000         10</t>
  </si>
  <si>
    <t>--      2112 홍05       PRESIDENT            01/01/01       5000       1000         10</t>
  </si>
  <si>
    <t>--      2113 홍06       PRESIDENT            22/03/29       5000       1000         10</t>
  </si>
  <si>
    <t>--      7369 SMITH      CLERK           7902 80/12/17        800                    20</t>
  </si>
  <si>
    <t>--      7876 ADAMS      CLERK           7788 87/05/23       1100                    20</t>
  </si>
  <si>
    <t>--      7900 JAMES      CLERK           7698 81/12/03        950                    30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</si>
  <si>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emp_temp(</t>
    </r>
  </si>
  <si>
    <r>
      <t>)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</t>
    </r>
  </si>
  <si>
    <r>
      <t xml:space="preserve">AND t2.grade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</si>
  <si>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emp_temp;</t>
    </r>
  </si>
  <si>
    <t>UPDATE 테이블에 있는 데이터 변경하기</t>
    <phoneticPr fontId="2" type="noConversion"/>
  </si>
  <si>
    <t>UPDATE table이름</t>
    <phoneticPr fontId="2" type="noConversion"/>
  </si>
  <si>
    <t xml:space="preserve">SET </t>
    <phoneticPr fontId="2" type="noConversion"/>
  </si>
  <si>
    <t>column01 = 값1,</t>
  </si>
  <si>
    <t>column02 = 값2,</t>
    <phoneticPr fontId="2" type="noConversion"/>
  </si>
  <si>
    <t>…</t>
    <phoneticPr fontId="2" type="noConversion"/>
  </si>
  <si>
    <t>WHERE 조건;</t>
    <phoneticPr fontId="2" type="noConversion"/>
  </si>
  <si>
    <t>DEPT COPY DEPT_TEMP2로 생성</t>
    <phoneticPr fontId="2" type="noConversion"/>
  </si>
  <si>
    <t>--CTAS</t>
  </si>
  <si>
    <t xml:space="preserve">--    DEPTNO DNAME          LOC          </t>
  </si>
  <si>
    <t>------------ -------------- -------------</t>
  </si>
  <si>
    <t xml:space="preserve">--        10 ACCOUNTING     NEW YORK     </t>
  </si>
  <si>
    <t xml:space="preserve">--        20 RESEARCH       DALLAS       </t>
  </si>
  <si>
    <t xml:space="preserve">--        30 SALES          CHICAGO      </t>
  </si>
  <si>
    <t xml:space="preserve">--        40 OPERATIONS     BOSTON   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</si>
  <si>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dept_temp2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</si>
  <si>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</si>
  <si>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dept_temp2;</t>
    </r>
  </si>
  <si>
    <t>--전체 데이터 수정</t>
  </si>
  <si>
    <t>--loc를 모두 SEOUL로 변경</t>
  </si>
  <si>
    <t>--확인</t>
  </si>
  <si>
    <t>--수정</t>
  </si>
  <si>
    <t xml:space="preserve">--        10 ACCOUNTING     SEOUL        </t>
  </si>
  <si>
    <t xml:space="preserve">--        20 RESEARCH       SEOUL        </t>
  </si>
  <si>
    <t xml:space="preserve">--        30 SALES          SEOUL        </t>
  </si>
  <si>
    <t xml:space="preserve">--        40 OPERATIONS     SEOUL        </t>
  </si>
  <si>
    <t xml:space="preserve">--되돌리기      </t>
  </si>
  <si>
    <r>
      <t>FROM</t>
    </r>
    <r>
      <rPr>
        <sz val="11"/>
        <color rgb="FF010101"/>
        <rFont val="Consolas"/>
        <family val="3"/>
      </rPr>
      <t xml:space="preserve"> dept_temp2</t>
    </r>
  </si>
  <si>
    <r>
      <t>UPDATE</t>
    </r>
    <r>
      <rPr>
        <sz val="11"/>
        <color rgb="FF010101"/>
        <rFont val="Consolas"/>
        <family val="3"/>
      </rPr>
      <t xml:space="preserve"> dept_temp2</t>
    </r>
  </si>
  <si>
    <r>
      <t>SET</t>
    </r>
    <r>
      <rPr>
        <sz val="11"/>
        <color rgb="FF010101"/>
        <rFont val="Consolas"/>
        <family val="3"/>
      </rPr>
      <t xml:space="preserve"> loc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'SEOUL'</t>
    </r>
  </si>
  <si>
    <t>데이터 일부만 수정하기</t>
    <phoneticPr fontId="2" type="noConversion"/>
  </si>
  <si>
    <t>--부서번호              40</t>
  </si>
  <si>
    <t>--부서명               'DATABASE'</t>
  </si>
  <si>
    <t>--부서가 위치하는 지역   'SEOUL'</t>
  </si>
  <si>
    <t>--먼저 확인</t>
  </si>
  <si>
    <t>--수정 후 확인후에 괜찮으면 커밋</t>
  </si>
  <si>
    <t>--수정 후 확인</t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</si>
  <si>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;</t>
    </r>
  </si>
  <si>
    <r>
      <t xml:space="preserve">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dname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</si>
  <si>
    <r>
      <t xml:space="preserve">     loc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'SEOUL'</t>
    </r>
  </si>
  <si>
    <t>--p279 1분 복습</t>
  </si>
  <si>
    <t>--선확인</t>
  </si>
  <si>
    <r>
      <t>FROM</t>
    </r>
    <r>
      <rPr>
        <sz val="11"/>
        <color rgb="FF010101"/>
        <rFont val="Consolas"/>
        <family val="3"/>
      </rPr>
      <t xml:space="preserve"> emp_temp</t>
    </r>
  </si>
  <si>
    <r>
      <t>WHERE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2500</t>
    </r>
    <r>
      <rPr>
        <sz val="11"/>
        <color rgb="FF010101"/>
        <rFont val="Consolas"/>
        <family val="3"/>
      </rPr>
      <t>;</t>
    </r>
  </si>
  <si>
    <r>
      <t>UPDATE</t>
    </r>
    <r>
      <rPr>
        <sz val="11"/>
        <color rgb="FF010101"/>
        <rFont val="Consolas"/>
        <family val="3"/>
      </rPr>
      <t xml:space="preserve"> emp_temp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</si>
  <si>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comm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</si>
  <si>
    <r>
      <rPr>
        <sz val="11"/>
        <color theme="1"/>
        <rFont val="맑은 고딕"/>
        <family val="2"/>
        <charset val="129"/>
      </rPr>
      <t>서브쿼리를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이용한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데이터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수정</t>
    </r>
    <phoneticPr fontId="2" type="noConversion"/>
  </si>
  <si>
    <t>--선확인1</t>
  </si>
  <si>
    <t xml:space="preserve">--DNAME          LOC          </t>
  </si>
  <si>
    <t>---------------- -------------</t>
  </si>
  <si>
    <t xml:space="preserve">--OPERATIONS     BOSTON       </t>
  </si>
  <si>
    <t>--선확인2</t>
  </si>
  <si>
    <t xml:space="preserve">--        40 DATABASE       SEOUL        </t>
  </si>
  <si>
    <r>
      <t>SELECT</t>
    </r>
    <r>
      <rPr>
        <sz val="11"/>
        <color rgb="FF010101"/>
        <rFont val="Consolas"/>
        <family val="3"/>
      </rPr>
      <t xml:space="preserve"> dname, loc</t>
    </r>
  </si>
  <si>
    <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</si>
  <si>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(dname,loc)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dname, loc</t>
    </r>
  </si>
  <si>
    <r>
      <t xml:space="preserve">    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</si>
  <si>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 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)</t>
    </r>
  </si>
  <si>
    <t>--set절을 나눠서 지정</t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</si>
  <si>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dname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</si>
  <si>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</si>
  <si>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),</t>
    </r>
  </si>
  <si>
    <r>
      <t xml:space="preserve">      loc   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loc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</si>
  <si>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)</t>
    </r>
  </si>
  <si>
    <t>테이블에 있는 데이터 삭제하기</t>
    <phoneticPr fontId="2" type="noConversion"/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</si>
  <si>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                              </t>
    </r>
  </si>
  <si>
    <r>
      <t>WHERE</t>
    </r>
    <r>
      <rPr>
        <sz val="11"/>
        <color rgb="FF010101"/>
        <rFont val="Consolas"/>
        <family val="3"/>
      </rPr>
      <t xml:space="preserve"> 조건;</t>
    </r>
  </si>
  <si>
    <t>emp copy해서 emp_temp2 만들기</t>
    <phoneticPr fontId="2" type="noConversion"/>
  </si>
  <si>
    <t>--생성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</si>
  <si>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emp_temp2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</si>
  <si>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</si>
  <si>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emp_temp2;                                </t>
    </r>
  </si>
  <si>
    <t>emp 테이블에서 JOB이 MANAGER인 사람들 삭제</t>
    <phoneticPr fontId="2" type="noConversion"/>
  </si>
  <si>
    <t>--      7566 JONES      MANAGER         7839 81/04/02       2975                    20</t>
  </si>
  <si>
    <t>--      7698 BLAKE      MANAGER         7839 81/05/01       2850                    30</t>
  </si>
  <si>
    <t>--      7782 CLARK      MANAGER         7839 81/06/09       2450                    10</t>
  </si>
  <si>
    <t>--삭제</t>
  </si>
  <si>
    <t>--삭제 후 확인</t>
  </si>
  <si>
    <r>
      <t>FROM</t>
    </r>
    <r>
      <rPr>
        <sz val="11"/>
        <color rgb="FF010101"/>
        <rFont val="Consolas"/>
        <family val="3"/>
      </rPr>
      <t xml:space="preserve"> emp_temp2</t>
    </r>
  </si>
  <si>
    <r>
      <t>WHERE</t>
    </r>
    <r>
      <rPr>
        <sz val="11"/>
        <color rgb="FF010101"/>
        <rFont val="Consolas"/>
        <family val="3"/>
      </rPr>
      <t xml:space="preserve"> job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'MANAGER'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</si>
  <si>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emp_temp2</t>
    </r>
  </si>
  <si>
    <t>서브쿼리를 사용하여 데이터 삭제</t>
    <phoneticPr fontId="2" type="noConversion"/>
  </si>
  <si>
    <t>--     EMPNO</t>
  </si>
  <si>
    <r>
      <t>WHERE</t>
    </r>
    <r>
      <rPr>
        <sz val="11"/>
        <color rgb="FF010101"/>
        <rFont val="Consolas"/>
        <family val="3"/>
      </rPr>
      <t xml:space="preserve"> empno IN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</t>
    </r>
  </si>
  <si>
    <r>
      <t xml:space="preserve">  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emp_temp2 t1, salgrade t2</t>
    </r>
  </si>
  <si>
    <r>
      <t xml:space="preserve">  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t1.sal BETWEEN t2.losal AND t2.hisal</t>
    </r>
  </si>
  <si>
    <r>
      <t xml:space="preserve">                  AND t2.grade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</si>
  <si>
    <r>
      <t xml:space="preserve">                  AND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);</t>
    </r>
  </si>
  <si>
    <r>
      <t>FROM</t>
    </r>
    <r>
      <rPr>
        <sz val="11"/>
        <color rgb="FF010101"/>
        <rFont val="Consolas"/>
        <family val="3"/>
      </rPr>
      <t xml:space="preserve"> emp_temp2;</t>
    </r>
  </si>
  <si>
    <t>p287 Q2</t>
    <phoneticPr fontId="2" type="noConversion"/>
  </si>
  <si>
    <t>p287 Q1</t>
    <phoneticPr fontId="2" type="noConversion"/>
  </si>
  <si>
    <t>TEST_USER1</t>
    <phoneticPr fontId="2" type="noConversion"/>
  </si>
  <si>
    <t>TEST_USER3</t>
  </si>
  <si>
    <t>TEST_USER4</t>
  </si>
  <si>
    <t>TEST_USER5</t>
  </si>
  <si>
    <t>TEST_USER6</t>
  </si>
  <si>
    <t>TEST_USER7</t>
  </si>
  <si>
    <t>TEST_USER8</t>
  </si>
  <si>
    <t>TEST_USER2</t>
    <phoneticPr fontId="2" type="noConversion"/>
  </si>
  <si>
    <t>2016-01-02'</t>
    <phoneticPr fontId="2" type="noConversion"/>
  </si>
  <si>
    <t>2016-02-21'</t>
    <phoneticPr fontId="2" type="noConversion"/>
  </si>
  <si>
    <t>2016-04-11'</t>
    <phoneticPr fontId="2" type="noConversion"/>
  </si>
  <si>
    <t>2016-05-31'</t>
    <phoneticPr fontId="2" type="noConversion"/>
  </si>
  <si>
    <t>2016-07-20'</t>
    <phoneticPr fontId="2" type="noConversion"/>
  </si>
  <si>
    <t>2016-09-08'</t>
    <phoneticPr fontId="2" type="noConversion"/>
  </si>
  <si>
    <t>2016-10-28'</t>
    <phoneticPr fontId="2" type="noConversion"/>
  </si>
  <si>
    <t>2018-03-09'</t>
    <phoneticPr fontId="2" type="noConversion"/>
  </si>
  <si>
    <t>--INSERT INTO CHAP10HW_EMP VALUES(7208,'TESE_USER8','STUDENT' ,7201,'2018-03-09',1200,NULL,80);</t>
  </si>
  <si>
    <t xml:space="preserve">--INSERT INTO CHAP10HW_EMP VALUES(7201,'TESE_USER1','MANAGER' ,7788,'2016-01-02',4500,NULL,50); </t>
  </si>
  <si>
    <t xml:space="preserve">--INSERT INTO CHAP10HW_EMP VALUES(7202,'TESE_USER2','CLERK'   ,7201,'2016-02-21',1800,NULL,50); </t>
  </si>
  <si>
    <t xml:space="preserve">--INSERT INTO CHAP10HW_EMP VALUES(7203,'TESE_USER3','ANALYST' ,7201,'2016-04-11',3400,NULL,60); </t>
  </si>
  <si>
    <t xml:space="preserve">--INSERT INTO CHAP10HW_EMP VALUES(7204,'TESE_USER4','SALESMAN',7201,'2016-05-31',2700,300 ,60); </t>
  </si>
  <si>
    <t xml:space="preserve">--INSERT INTO CHAP10HW_EMP VALUES(7205,'TESE_USER5','CLERK'   ,7201,'2016-07-20',2600,NULL,70); </t>
  </si>
  <si>
    <t xml:space="preserve">--INSERT INTO CHAP10HW_EMP VALUES(7206,'TESE_USER6','CLERK'   ,7201,'2016-09-08',2600,NULL,70); </t>
  </si>
  <si>
    <t xml:space="preserve">--INSERT INTO CHAP10HW_EMP VALUES(7207,'TESE_USER7','LECTURER',7201,'2016-10-28',2300,NULL,80); 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</si>
  <si>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CHAP10HW_EMP;</t>
    </r>
  </si>
  <si>
    <t>p288 Q3</t>
    <phoneticPr fontId="2" type="noConversion"/>
  </si>
  <si>
    <t xml:space="preserve">             </t>
  </si>
  <si>
    <r>
      <t>SELECT</t>
    </r>
    <r>
      <rPr>
        <sz val="11"/>
        <color rgb="FF010101"/>
        <rFont val="Consolas"/>
        <family val="3"/>
      </rPr>
      <t xml:space="preserve"> empno</t>
    </r>
  </si>
  <si>
    <r>
      <t>FROM</t>
    </r>
    <r>
      <rPr>
        <sz val="11"/>
        <color rgb="FF010101"/>
        <rFont val="Consolas"/>
        <family val="3"/>
      </rPr>
      <t xml:space="preserve"> chap10hw_emp</t>
    </r>
  </si>
  <si>
    <r>
      <t>WHERE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AVG(NVL(sal,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))</t>
    </r>
  </si>
  <si>
    <r>
      <t xml:space="preserve">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</t>
    </r>
  </si>
  <si>
    <r>
      <t xml:space="preserve">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);</t>
    </r>
  </si>
  <si>
    <r>
      <t>UPDATE</t>
    </r>
    <r>
      <rPr>
        <sz val="11"/>
        <color rgb="FF010101"/>
        <rFont val="Consolas"/>
        <family val="3"/>
      </rPr>
      <t xml:space="preserve"> chap10hw_emp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</si>
  <si>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</si>
  <si>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>;</t>
    </r>
  </si>
  <si>
    <t>p288 Q4</t>
    <phoneticPr fontId="2" type="noConversion"/>
  </si>
  <si>
    <t>--      7205 TESE_USER5 CLERK           7201 16/07/20       2860                    80</t>
  </si>
  <si>
    <t>--      7206 TESE_USER6 CLERK           7201 16/09/08       2860                    80</t>
  </si>
  <si>
    <t>--      7207 TESE_USER7 LECTURER        7201 16/10/28       2530                    80</t>
  </si>
  <si>
    <t>--      7208 TESE_USER8 STUDENT         7201 18/03/09       1320                    80</t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</si>
  <si>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80</t>
    </r>
    <r>
      <rPr>
        <sz val="11"/>
        <color rgb="FF010101"/>
        <rFont val="Consolas"/>
        <family val="3"/>
      </rPr>
      <t>;</t>
    </r>
  </si>
  <si>
    <r>
      <t>WHERE</t>
    </r>
    <r>
      <rPr>
        <sz val="11"/>
        <color rgb="FF010101"/>
        <rFont val="Consolas"/>
        <family val="3"/>
      </rPr>
      <t xml:space="preserve"> hiredate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MIN(hiredate)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</si>
  <si>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</si>
  <si>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>);</t>
    </r>
  </si>
  <si>
    <r>
      <t>SET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1.1</t>
    </r>
    <r>
      <rPr>
        <sz val="11"/>
        <color rgb="FF010101"/>
        <rFont val="Consolas"/>
        <family val="3"/>
      </rPr>
      <t>,</t>
    </r>
  </si>
  <si>
    <r>
      <t xml:space="preserve">   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80</t>
    </r>
  </si>
  <si>
    <t>p288 Q5</t>
    <phoneticPr fontId="2" type="noConversion"/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</si>
  <si>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</t>
    </r>
  </si>
  <si>
    <r>
      <t>WHERE</t>
    </r>
    <r>
      <rPr>
        <sz val="11"/>
        <color rgb="FF010101"/>
        <rFont val="Consolas"/>
        <family val="3"/>
      </rPr>
      <t xml:space="preserve"> empno IN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</t>
    </r>
  </si>
  <si>
    <r>
      <t xml:space="preserve">    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 t1, chap10hw_salgrade t2</t>
    </r>
  </si>
  <si>
    <r>
      <t xml:space="preserve">        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t1.sal BETWEEN t2.losal AND t2.hisal</t>
    </r>
  </si>
  <si>
    <r>
      <t xml:space="preserve">                AND t2.grade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</si>
  <si>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chap10hw_emp;</t>
    </r>
  </si>
  <si>
    <t>JDBC</t>
    <phoneticPr fontId="2" type="noConversion"/>
  </si>
  <si>
    <t>JDBC(Java Database Connectivity)</t>
    <phoneticPr fontId="2" type="noConversion"/>
  </si>
  <si>
    <t>자바에서 DB 연결을 위해 사용되는 API</t>
    <phoneticPr fontId="2" type="noConversion"/>
  </si>
  <si>
    <t>JDBC 프로그램 흐름</t>
    <phoneticPr fontId="2" type="noConversion"/>
  </si>
  <si>
    <t xml:space="preserve">1) </t>
    <phoneticPr fontId="2" type="noConversion"/>
  </si>
  <si>
    <t>JDBC드라이버 로드</t>
    <phoneticPr fontId="2" type="noConversion"/>
  </si>
  <si>
    <t>2)</t>
    <phoneticPr fontId="2" type="noConversion"/>
  </si>
  <si>
    <t>DB연결</t>
    <phoneticPr fontId="2" type="noConversion"/>
  </si>
  <si>
    <t>CRUD(SQL문)</t>
    <phoneticPr fontId="2" type="noConversion"/>
  </si>
  <si>
    <t>DB연결 종료</t>
    <phoneticPr fontId="2" type="noConversion"/>
  </si>
  <si>
    <t>3)</t>
  </si>
  <si>
    <t>4)</t>
  </si>
  <si>
    <t>oracle jdbc download</t>
    <phoneticPr fontId="2" type="noConversion"/>
  </si>
  <si>
    <t>https://www.oracle.com/kr/database/technologies/appdev/jdbc-downloads.html</t>
  </si>
  <si>
    <t>Oracle 18xe jdbc driver</t>
    <phoneticPr fontId="2" type="noConversion"/>
  </si>
  <si>
    <t>C:\app\joohe\product\18.0.0\dbhomeXE\jdbc\lib</t>
  </si>
  <si>
    <t>SawonVO.java</t>
    <phoneticPr fontId="2" type="noConversion"/>
  </si>
  <si>
    <t>SawonDao.java</t>
    <phoneticPr fontId="2" type="noConversion"/>
  </si>
  <si>
    <t>SawonMain.java</t>
    <phoneticPr fontId="2" type="noConversion"/>
  </si>
  <si>
    <t>MERGE</t>
    <phoneticPr fontId="2" type="noConversion"/>
  </si>
  <si>
    <t>merge란 여러 테이블의 데이터를 합치는 병합을 의미한다.</t>
    <phoneticPr fontId="2" type="noConversion"/>
  </si>
  <si>
    <r>
      <t xml:space="preserve">MERGE INTO </t>
    </r>
    <r>
      <rPr>
        <sz val="11"/>
        <color rgb="FFFF0000"/>
        <rFont val="맑은 고딕"/>
        <family val="3"/>
        <charset val="129"/>
        <scheme val="minor"/>
      </rPr>
      <t>TABLE1</t>
    </r>
    <phoneticPr fontId="2" type="noConversion"/>
  </si>
  <si>
    <t>USING TABLE2</t>
    <phoneticPr fontId="2" type="noConversion"/>
  </si>
  <si>
    <t>ON(병합조건)</t>
    <phoneticPr fontId="2" type="noConversion"/>
  </si>
  <si>
    <t>WHEN MATCHED THEN</t>
  </si>
  <si>
    <t>WHEN MATCHED THEN</t>
    <phoneticPr fontId="2" type="noConversion"/>
  </si>
  <si>
    <t>UPDATE SET 업데이트 내용</t>
    <phoneticPr fontId="2" type="noConversion"/>
  </si>
  <si>
    <t>DELETE WHEN 조건</t>
    <phoneticPr fontId="2" type="noConversion"/>
  </si>
  <si>
    <t>WHEN NOT MATCHED THEN</t>
    <phoneticPr fontId="2" type="noConversion"/>
  </si>
  <si>
    <t>INSERT VALUES(데이터)</t>
    <phoneticPr fontId="2" type="noConversion"/>
  </si>
  <si>
    <t>TABLE1에 데이터를 UPDATE, DELETE, INSERT</t>
    <phoneticPr fontId="2" type="noConversion"/>
  </si>
  <si>
    <t>--TABLE charge_01,charge_02,ch_total</t>
  </si>
  <si>
    <t xml:space="preserve">    cust_no NUMBER,</t>
  </si>
  <si>
    <t xml:space="preserve">    u_time  NUMBER,</t>
  </si>
  <si>
    <t xml:space="preserve">    charge  NUMBER</t>
  </si>
  <si>
    <t>DESC charge_01;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</si>
  <si>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charge_01 (</t>
    </r>
  </si>
  <si>
    <r>
      <t xml:space="preserve">    u_date  VARCHAR2(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),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</si>
  <si>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charge_02 (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</si>
  <si>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ch_total (</t>
    </r>
  </si>
  <si>
    <t>--charge_01 데이터 입력</t>
  </si>
  <si>
    <t>--U_DATE    CUST_NO     U_TIME     CHARGE</t>
  </si>
  <si>
    <t>-------- ---------- ---------- ----------</t>
  </si>
  <si>
    <t>--141001       1000          2       1000</t>
  </si>
  <si>
    <t>--141001       1001          2       1000</t>
  </si>
  <si>
    <t>--141001       1002          1        500</t>
  </si>
  <si>
    <t>--charge_02 데이터 입력</t>
  </si>
  <si>
    <t>--141002       1000          3       1500</t>
  </si>
  <si>
    <t>--141002       1001          4       2000</t>
  </si>
  <si>
    <t>--141002       1003          1        500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</si>
  <si>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</si>
  <si>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</si>
  <si>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500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</si>
  <si>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charge_01;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</si>
  <si>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1500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</si>
  <si>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2000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</si>
  <si>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charge_02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'141002'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1003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500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</si>
  <si>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charge_02;</t>
    </r>
  </si>
  <si>
    <t xml:space="preserve">               :ename  AS ename,</t>
  </si>
  <si>
    <t xml:space="preserve">               SYSDATE AS hiredate,</t>
  </si>
  <si>
    <t xml:space="preserve">               :deptno AS deptno</t>
  </si>
  <si>
    <t>)tb</t>
  </si>
  <si>
    <t xml:space="preserve">  </t>
  </si>
  <si>
    <r>
      <t xml:space="preserve">MERGE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sawon ta</t>
    </r>
  </si>
  <si>
    <r>
      <t xml:space="preserve">USING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:empno  AS empno,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</si>
  <si>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</t>
    </r>
  </si>
  <si>
    <r>
      <t>ON</t>
    </r>
    <r>
      <rPr>
        <sz val="11"/>
        <color rgb="FF010101"/>
        <rFont val="Consolas"/>
        <family val="3"/>
      </rPr>
      <t xml:space="preserve"> (ta.empno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tb.empno)</t>
    </r>
  </si>
  <si>
    <r>
      <t xml:space="preserve"> 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ta.ename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tb.ename,</t>
    </r>
  </si>
  <si>
    <r>
      <t xml:space="preserve">             ta.hiredate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tb.hiredate,</t>
    </r>
  </si>
  <si>
    <r>
      <t xml:space="preserve">             ta.deptno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tb.deptno</t>
    </r>
  </si>
  <si>
    <r>
      <t xml:space="preserve">WHEN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MATCHED THEN</t>
    </r>
  </si>
  <si>
    <r>
      <t xml:space="preserve">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(ta.empno,ta.ename,ta.hiredate,ta.deptno)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(tb.empno,tb.ename,tb.hiredate,tb.deptno);</t>
    </r>
  </si>
  <si>
    <t>동일 테이블에 INSERT/UPDATE(처리 테이블과 조건이 정해져 있어 INSERT/UPDATE에 조건과 테이블이 없음)</t>
    <phoneticPr fontId="2" type="noConversion"/>
  </si>
  <si>
    <t>TCL(Transaction Control Language)  : commit(확정), rollback(취소)</t>
    <phoneticPr fontId="2" type="noConversion"/>
  </si>
  <si>
    <t>--CTAS로 DEPT_TCL생성</t>
  </si>
  <si>
    <t xml:space="preserve">--        40 OPERATIONS     BOSTON       </t>
  </si>
  <si>
    <t>--DEPT_TCL DML 작업</t>
  </si>
  <si>
    <t>--INSERT</t>
  </si>
  <si>
    <t>--UPDATE</t>
  </si>
  <si>
    <t>--DELETE</t>
  </si>
  <si>
    <t>--SELECT확인</t>
  </si>
  <si>
    <t>--ROLLBACK : DML작업들이 취소되었는지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</si>
  <si>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DEPT_TCL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</si>
  <si>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dept_tcl;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</si>
  <si>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DEPT_TCL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</si>
  <si>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t>UPDATE</t>
    </r>
    <r>
      <rPr>
        <sz val="11"/>
        <color rgb="FF010101"/>
        <rFont val="Consolas"/>
        <family val="3"/>
      </rPr>
      <t xml:space="preserve"> DEPT_TCL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loc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'BUSAN'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</si>
  <si>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DEPT_TCL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'RESEARCH'</t>
    </r>
    <r>
      <rPr>
        <sz val="11"/>
        <color rgb="FF010101"/>
        <rFont val="Consolas"/>
        <family val="3"/>
      </rPr>
      <t>;</t>
    </r>
  </si>
  <si>
    <r>
      <t>--</t>
    </r>
    <r>
      <rPr>
        <sz val="11"/>
        <color theme="1"/>
        <rFont val="맑은 고딕"/>
        <family val="3"/>
        <charset val="129"/>
      </rPr>
      <t>트랜잭션을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3"/>
        <charset val="129"/>
      </rPr>
      <t>취소</t>
    </r>
    <phoneticPr fontId="2" type="noConversion"/>
  </si>
  <si>
    <t>세션</t>
    <phoneticPr fontId="2" type="noConversion"/>
  </si>
  <si>
    <t xml:space="preserve">오라클 데이터베이스에서 세션은 데이터베이스 접속 시작부터 </t>
    <phoneticPr fontId="2" type="noConversion"/>
  </si>
  <si>
    <t>접속이 종료되기까지의 전체 기간을 의미한다.</t>
  </si>
  <si>
    <t>현재 트랜잭션이 종료될때까지 다른 세션에서는 데이터 조작 전</t>
    <phoneticPr fontId="2" type="noConversion"/>
  </si>
  <si>
    <t>상태의 데이터만 조회할 수 있다.</t>
    <phoneticPr fontId="2" type="noConversion"/>
  </si>
  <si>
    <t>수정 중인 데이터 접근을 막는 LOCK</t>
    <phoneticPr fontId="2" type="noConversion"/>
  </si>
  <si>
    <t>--SQL PLUS</t>
  </si>
  <si>
    <t>--SELECT * FROM dept_tcl;</t>
  </si>
  <si>
    <t>--deptno = 30의 LOC = 'SEOUL'</t>
  </si>
  <si>
    <t>--UPDATE dept_tcl</t>
  </si>
  <si>
    <t>--SET loc = 'SEOUL'</t>
  </si>
  <si>
    <t>--WHERE deptno = 30;</t>
  </si>
  <si>
    <t>--SQL 디벨로퍼</t>
  </si>
  <si>
    <t>--deptno = 30의 dname = 'DATABASE'</t>
  </si>
  <si>
    <t>--SET dname = 'DATABASE'</t>
  </si>
  <si>
    <r>
      <t>UPDATE</t>
    </r>
    <r>
      <rPr>
        <sz val="11"/>
        <color rgb="FF010101"/>
        <rFont val="Consolas"/>
        <family val="3"/>
      </rPr>
      <t xml:space="preserve"> dept_tcl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</si>
  <si>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;</t>
    </r>
  </si>
  <si>
    <t>트랜잭션 제어와 세션(TCL: COMMIT, ROLLBACK)</t>
    <phoneticPr fontId="2" type="noConversion"/>
  </si>
  <si>
    <t>데이터정의어(DDL:CREATE,ALTER,TUNCATE,DROP)</t>
    <phoneticPr fontId="2" type="noConversion"/>
  </si>
  <si>
    <t>DDL(Data Definition Language)</t>
    <phoneticPr fontId="2" type="noConversion"/>
  </si>
  <si>
    <t>CREATE(생성), ALTER(수정), TRUNCATE(잘라내기), DROP(삭제)</t>
    <phoneticPr fontId="2" type="noConversion"/>
  </si>
  <si>
    <t>명령어를 수행하자마자 데이터베이스에 바로 반영된다.</t>
    <phoneticPr fontId="2" type="noConversion"/>
  </si>
  <si>
    <t>CREATE(생성)</t>
    <phoneticPr fontId="2" type="noConversion"/>
  </si>
  <si>
    <t>데이터베이스 객체를 생성하는데 사용하는 명령어</t>
    <phoneticPr fontId="2" type="noConversion"/>
  </si>
  <si>
    <t>열3이름 열3 자료형,</t>
    <phoneticPr fontId="2" type="noConversion"/>
  </si>
  <si>
    <t>열2이름 열2 자료형,</t>
    <phoneticPr fontId="2" type="noConversion"/>
  </si>
  <si>
    <t>열1이름 열1 자료형,</t>
    <phoneticPr fontId="2" type="noConversion"/>
  </si>
  <si>
    <t>)</t>
    <phoneticPr fontId="2" type="noConversion"/>
  </si>
  <si>
    <t>CREATE TABLE 소유계정.테이블 이름 (</t>
    <phoneticPr fontId="2" type="noConversion"/>
  </si>
  <si>
    <t>http://exerd.com/update/exerd/3.x/</t>
  </si>
  <si>
    <t>exerd</t>
    <phoneticPr fontId="2" type="noConversion"/>
  </si>
  <si>
    <t>데이터정의어(DDL:CREATE,ALTER,TUNCATE,DROP)_2</t>
    <phoneticPr fontId="2" type="noConversion"/>
  </si>
  <si>
    <t>CTAS(테이블 복사하기)</t>
    <phoneticPr fontId="2" type="noConversion"/>
  </si>
  <si>
    <t>1. 모든 컬럼 모두 복사/특정 컬럼만 복사</t>
    <phoneticPr fontId="2" type="noConversion"/>
  </si>
  <si>
    <t>2. 테이블 구조만 생성</t>
    <phoneticPr fontId="2" type="noConversion"/>
  </si>
  <si>
    <t>1. 모든 컬럼 모두 복사</t>
    <phoneticPr fontId="2" type="noConversion"/>
  </si>
  <si>
    <t>--1. 모든 컬럼 모두 복사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</si>
  <si>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dept_ddl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</si>
  <si>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dept_ddl;</t>
    </r>
  </si>
  <si>
    <t>2. 특정 컬럼만 복사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</si>
  <si>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dept3</t>
    </r>
  </si>
  <si>
    <r>
      <t>SELECT</t>
    </r>
    <r>
      <rPr>
        <sz val="11"/>
        <color rgb="FF010101"/>
        <rFont val="Consolas"/>
        <family val="3"/>
      </rPr>
      <t xml:space="preserve"> deptno, dname</t>
    </r>
  </si>
  <si>
    <r>
      <t>FROM</t>
    </r>
    <r>
      <rPr>
        <sz val="11"/>
        <color rgb="FF010101"/>
        <rFont val="Consolas"/>
        <family val="3"/>
      </rPr>
      <t xml:space="preserve"> dept;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</si>
  <si>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dept3;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</si>
  <si>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dept_ddl_30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</si>
  <si>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</si>
  <si>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dept_ddl_30;</t>
    </r>
  </si>
  <si>
    <r>
      <t>3.</t>
    </r>
    <r>
      <rPr>
        <sz val="11"/>
        <rFont val="맑은 고딕"/>
        <family val="3"/>
        <charset val="129"/>
      </rPr>
      <t>특정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데이터만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가져오기</t>
    </r>
    <phoneticPr fontId="2" type="noConversion"/>
  </si>
  <si>
    <r>
      <t xml:space="preserve">4. </t>
    </r>
    <r>
      <rPr>
        <sz val="11"/>
        <rFont val="맑은 고딕"/>
        <family val="2"/>
        <charset val="129"/>
      </rPr>
      <t>테이블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구조만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가져오기</t>
    </r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</si>
  <si>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dept_ddl_40</t>
    </r>
  </si>
  <si>
    <r>
      <t>WHERE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</si>
  <si>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dept_ddl_40;</t>
    </r>
  </si>
  <si>
    <t>ALTER(수정)</t>
    <phoneticPr fontId="2" type="noConversion"/>
  </si>
  <si>
    <t>이미 생성된 오라클 데이터베이스 객체를 변경할 때 사용.</t>
    <phoneticPr fontId="2" type="noConversion"/>
  </si>
  <si>
    <t>새 열을 추가, 삭제, 열의 자료형 또는 길이 변경</t>
    <phoneticPr fontId="2" type="noConversion"/>
  </si>
  <si>
    <t xml:space="preserve">--DCODE  DNAME                         </t>
  </si>
  <si>
    <t>-------- ------------------------------</t>
  </si>
  <si>
    <t xml:space="preserve">--1000   Management Support Team       </t>
  </si>
  <si>
    <t xml:space="preserve">--1001   Financial Management Team     </t>
  </si>
  <si>
    <t xml:space="preserve">--1002   General affairs  </t>
  </si>
  <si>
    <t>--컬럼 추가</t>
  </si>
  <si>
    <t xml:space="preserve">--DCODE  DNAME                          LOCATION  </t>
  </si>
  <si>
    <t>-------- ------------------------------ ----------</t>
  </si>
  <si>
    <t xml:space="preserve">--1000   Management Support Team                  </t>
  </si>
  <si>
    <t xml:space="preserve">--1001   Financial Management Team                </t>
  </si>
  <si>
    <t xml:space="preserve">--1002   General affairs </t>
  </si>
  <si>
    <t>--DEFAULT 속성으로 컬럼 추가</t>
  </si>
  <si>
    <t xml:space="preserve">--DCODE  DNAME                          LOCATION   LOCATION2 </t>
  </si>
  <si>
    <t>-------- ------------------------------ ---------- ----------</t>
  </si>
  <si>
    <t xml:space="preserve">--1000   Management Support Team                   SEOUL     </t>
  </si>
  <si>
    <t xml:space="preserve">--1001   Financial Management Team                 SEOUL     </t>
  </si>
  <si>
    <t xml:space="preserve">--1002   General affairs                           SEOUL  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</si>
  <si>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dept6</t>
    </r>
  </si>
  <si>
    <r>
      <t>SELECT</t>
    </r>
    <r>
      <rPr>
        <sz val="11"/>
        <color rgb="FF010101"/>
        <rFont val="Consolas"/>
        <family val="3"/>
      </rPr>
      <t xml:space="preserve"> dcode, dname</t>
    </r>
  </si>
  <si>
    <r>
      <t>FROM</t>
    </r>
    <r>
      <rPr>
        <sz val="11"/>
        <color rgb="FF010101"/>
        <rFont val="Consolas"/>
        <family val="3"/>
      </rPr>
      <t xml:space="preserve"> dept2</t>
    </r>
  </si>
  <si>
    <r>
      <t>WHERE</t>
    </r>
    <r>
      <rPr>
        <sz val="11"/>
        <color rgb="FF010101"/>
        <rFont val="Consolas"/>
        <family val="3"/>
      </rPr>
      <t xml:space="preserve"> dcode IN (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1002</t>
    </r>
    <r>
      <rPr>
        <sz val="11"/>
        <color rgb="FF010101"/>
        <rFont val="Consolas"/>
        <family val="3"/>
      </rPr>
      <t>)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</si>
  <si>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dept6;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</si>
  <si>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dept6</t>
    </r>
  </si>
  <si>
    <r>
      <t>ADD</t>
    </r>
    <r>
      <rPr>
        <sz val="11"/>
        <color rgb="FF010101"/>
        <rFont val="Consolas"/>
        <family val="3"/>
      </rPr>
      <t xml:space="preserve"> (location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));</t>
    </r>
  </si>
  <si>
    <r>
      <t>ADD</t>
    </r>
    <r>
      <rPr>
        <sz val="11"/>
        <color rgb="FF010101"/>
        <rFont val="Consolas"/>
        <family val="3"/>
      </rPr>
      <t xml:space="preserve"> (location2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</si>
  <si>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rPr>
        <sz val="11"/>
        <rFont val="맑은 고딕"/>
        <family val="2"/>
        <charset val="129"/>
      </rPr>
      <t>테이블의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컬럼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이름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변경</t>
    </r>
    <phoneticPr fontId="2" type="noConversion"/>
  </si>
  <si>
    <t>--컬럼 이름 변경</t>
  </si>
  <si>
    <t>--LOCATION2 -&gt; LOC로 변경</t>
  </si>
  <si>
    <t>RENAME COLUMN LOCATION2 TO loc;</t>
  </si>
  <si>
    <t xml:space="preserve">--DCODE  DNAME                          LOCATION   LOC       </t>
  </si>
  <si>
    <t xml:space="preserve">--1002   General affairs                           SEOUL    </t>
  </si>
  <si>
    <t>테이블 이름 변경</t>
    <phoneticPr fontId="2" type="noConversion"/>
  </si>
  <si>
    <t>--dept6 테이블을 dept7으로 변경 (ALTER는 아님)</t>
  </si>
  <si>
    <t>RENAME dept6 TO dept7;</t>
  </si>
  <si>
    <t>--테이블 이름이 변경되었습니다.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</si>
  <si>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dept7;</t>
    </r>
  </si>
  <si>
    <t>컬럼의 데이터 크기 변경</t>
    <phoneticPr fontId="2" type="noConversion"/>
  </si>
  <si>
    <t>--컬럼의 사이즈 변경</t>
  </si>
  <si>
    <t>desc dept7;</t>
  </si>
  <si>
    <t xml:space="preserve">--이름       널?       유형           </t>
  </si>
  <si>
    <t xml:space="preserve">---------- -------- ------------ </t>
  </si>
  <si>
    <t xml:space="preserve">--DCODE             VARCHAR2(6)  </t>
  </si>
  <si>
    <t xml:space="preserve">--DNAME    NOT NULL VARCHAR2(30) </t>
  </si>
  <si>
    <t xml:space="preserve">--LOCATION          VARCHAR2(10) </t>
  </si>
  <si>
    <t xml:space="preserve">--LOC               VARCHAR2(10) </t>
  </si>
  <si>
    <t>--LOC     VARCHAR2(10) -&gt; VARCHAR2(20)</t>
  </si>
  <si>
    <t xml:space="preserve">--LOC               VARCHAR2(20) </t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</si>
  <si>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dept7</t>
    </r>
  </si>
  <si>
    <r>
      <t>MODIFY</t>
    </r>
    <r>
      <rPr>
        <sz val="11"/>
        <color rgb="FF010101"/>
        <rFont val="Consolas"/>
        <family val="3"/>
      </rPr>
      <t xml:space="preserve"> (loc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));</t>
    </r>
  </si>
  <si>
    <t>컬럼 삭제하기</t>
    <phoneticPr fontId="2" type="noConversion"/>
  </si>
  <si>
    <t>--LOC컬럼 삭제하기</t>
  </si>
  <si>
    <t>--Table DEPT7이(가) 변경되었습니다.</t>
  </si>
  <si>
    <t>DESC dept7;</t>
  </si>
  <si>
    <r>
      <t>DROP</t>
    </r>
    <r>
      <rPr>
        <sz val="11"/>
        <color rgb="FF010101"/>
        <rFont val="Consolas"/>
        <family val="3"/>
      </rPr>
      <t xml:space="preserve"> COLUMN loc;</t>
    </r>
  </si>
  <si>
    <t>TRUNCATE 명령어</t>
    <phoneticPr fontId="2" type="noConversion"/>
  </si>
  <si>
    <t>또한 해당 테이블에 생성되어 있던 인덱스의 내용도 함께 TRUNCATE</t>
    <phoneticPr fontId="2" type="noConversion"/>
  </si>
  <si>
    <r>
      <t xml:space="preserve">테이블의 </t>
    </r>
    <r>
      <rPr>
        <sz val="11"/>
        <color rgb="FFFF0000"/>
        <rFont val="맑은 고딕"/>
        <family val="3"/>
        <charset val="129"/>
        <scheme val="minor"/>
      </rPr>
      <t>데이터를 전부 삭제</t>
    </r>
    <r>
      <rPr>
        <sz val="11"/>
        <color theme="1"/>
        <rFont val="맑은 고딕"/>
        <family val="2"/>
        <charset val="129"/>
        <scheme val="minor"/>
      </rPr>
      <t xml:space="preserve">하고 사용하고 있던 </t>
    </r>
    <r>
      <rPr>
        <sz val="11"/>
        <color rgb="FFFF0000"/>
        <rFont val="맑은 고딕"/>
        <family val="3"/>
        <charset val="129"/>
        <scheme val="minor"/>
      </rPr>
      <t>공간을 반납</t>
    </r>
    <r>
      <rPr>
        <sz val="11"/>
        <color theme="1"/>
        <rFont val="맑은 고딕"/>
        <family val="2"/>
        <charset val="129"/>
        <scheme val="minor"/>
      </rPr>
      <t>하는 명령어</t>
    </r>
    <phoneticPr fontId="2" type="noConversion"/>
  </si>
  <si>
    <t>--Table DEPT7이(가) 잘렸습니다.</t>
  </si>
  <si>
    <r>
      <t xml:space="preserve">TRUNCATE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dept7;</t>
    </r>
  </si>
  <si>
    <t>DELETE, TRUNCATE, DROP 명령어의 차이점</t>
    <phoneticPr fontId="2" type="noConversion"/>
  </si>
  <si>
    <t>가상 컬럼(11g 추가)</t>
    <phoneticPr fontId="2" type="noConversion"/>
  </si>
  <si>
    <t>STEP 1. 가상 컬럼을 가지는 테이블 생성</t>
    <phoneticPr fontId="2" type="noConversion"/>
  </si>
  <si>
    <t>STEP 2. 테이블에 데이터 입력(가상컬럼에 직접 데이터 안됨!)</t>
    <phoneticPr fontId="2" type="noConversion"/>
  </si>
  <si>
    <t>STEP 3. 입력된 데이터 조회</t>
    <phoneticPr fontId="2" type="noConversion"/>
  </si>
  <si>
    <t>STEP 4. 기존값을 변경</t>
    <phoneticPr fontId="2" type="noConversion"/>
  </si>
  <si>
    <t>--STEP1</t>
  </si>
  <si>
    <t xml:space="preserve">    COL1 number,</t>
  </si>
  <si>
    <t xml:space="preserve">    COL2 number,</t>
  </si>
  <si>
    <t>--STEP2</t>
  </si>
  <si>
    <t>--INSERT INTO vt1 VALUES(1,2,3);</t>
  </si>
  <si>
    <t>--오류 발생 명령행: 7 열: 1</t>
  </si>
  <si>
    <t>--SQL 오류: ORA-54013: INSERT 작업은 가상 열에서 허용되지 않습니다.</t>
  </si>
  <si>
    <t>--STEP 3</t>
  </si>
  <si>
    <t>--STEP 4. : COL1의 값 1에서 5로 변경</t>
  </si>
  <si>
    <t xml:space="preserve">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</si>
  <si>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vt1 (</t>
    </r>
  </si>
  <si>
    <r>
      <t xml:space="preserve">    COL3 NUMBER GENERATED ALWAYS AS (COL1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COL2) </t>
    </r>
    <r>
      <rPr>
        <sz val="11"/>
        <color rgb="FF999999"/>
        <rFont val="Consolas"/>
        <family val="3"/>
      </rPr>
      <t>--데이터 조작이 불가능한 가상 컬럼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</si>
  <si>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vt1(col1, col2)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</si>
  <si>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vt1;</t>
    </r>
  </si>
  <si>
    <r>
      <t>UPDATE</t>
    </r>
    <r>
      <rPr>
        <sz val="11"/>
        <color rgb="FF010101"/>
        <rFont val="Consolas"/>
        <family val="3"/>
      </rPr>
      <t xml:space="preserve"> vt1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</si>
  <si>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col1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</si>
  <si>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vt1;</t>
    </r>
    <r>
      <rPr>
        <sz val="11"/>
        <color rgb="FFFF3399"/>
        <rFont val="Consolas"/>
        <family val="3"/>
      </rPr>
      <t xml:space="preserve"> </t>
    </r>
    <r>
      <rPr>
        <sz val="11"/>
        <color theme="0" tint="-0.499984740745262"/>
        <rFont val="Consolas"/>
        <family val="3"/>
      </rPr>
      <t xml:space="preserve">-- </t>
    </r>
    <r>
      <rPr>
        <sz val="11"/>
        <color theme="0" tint="-0.499984740745262"/>
        <rFont val="Arial Unicode MS"/>
        <family val="3"/>
        <charset val="129"/>
      </rPr>
      <t>변경 확인</t>
    </r>
    <phoneticPr fontId="2" type="noConversion"/>
  </si>
  <si>
    <t xml:space="preserve">데이터 사전(Data Dictionary)이란 대부분 읽기 전용으로 제공되는  </t>
  </si>
  <si>
    <t>테이블 및 뷰들의 집합으로 데이터베이스 전반에 대한 정보를 제공 한다.</t>
  </si>
  <si>
    <t>--테이블에서 가상 컬럼 내역을 조회</t>
  </si>
  <si>
    <t xml:space="preserve">       data_type,</t>
  </si>
  <si>
    <t xml:space="preserve">       data_default</t>
  </si>
  <si>
    <t xml:space="preserve">--COLUMN_NAME   DATA_TYPE    DATA_DEFAULT                    </t>
  </si>
  <si>
    <t>--------------- ------------ --------------------------------</t>
  </si>
  <si>
    <t xml:space="preserve">--COL1          NUMBER                                       </t>
  </si>
  <si>
    <t xml:space="preserve">--COL2          NUMBER                                       </t>
  </si>
  <si>
    <t xml:space="preserve">--COL3          NUMBER       "COL1"+"COL2"                                                                   </t>
  </si>
  <si>
    <r>
      <t>SELECT</t>
    </r>
    <r>
      <rPr>
        <sz val="11"/>
        <color rgb="FF010101"/>
        <rFont val="Consolas"/>
        <family val="3"/>
      </rPr>
      <t xml:space="preserve"> column_name,</t>
    </r>
  </si>
  <si>
    <r>
      <t>FROM</t>
    </r>
    <r>
      <rPr>
        <sz val="11"/>
        <color rgb="FF010101"/>
        <rFont val="Consolas"/>
        <family val="3"/>
      </rPr>
      <t xml:space="preserve"> user_tab_columns</t>
    </r>
  </si>
  <si>
    <r>
      <t>WHERE</t>
    </r>
    <r>
      <rPr>
        <sz val="11"/>
        <color rgb="FF010101"/>
        <rFont val="Consolas"/>
        <family val="3"/>
      </rPr>
      <t xml:space="preserve"> 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'VT1'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</si>
  <si>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column_id;</t>
    </r>
  </si>
  <si>
    <t>조건절을 활용한 가상 컬럼 생성하기</t>
    <phoneticPr fontId="2" type="noConversion"/>
  </si>
  <si>
    <t>-- GENERATED ALWAYS AS(조건) VIRTUAL; - 데이터 컬럼명을 만든 곳 뒤에 붙인다.</t>
  </si>
  <si>
    <t xml:space="preserve">    pqty number,</t>
  </si>
  <si>
    <t xml:space="preserve">    GENERATED ALWAYS AS</t>
  </si>
  <si>
    <t xml:space="preserve">    (</t>
  </si>
  <si>
    <t xml:space="preserve">        CASE</t>
  </si>
  <si>
    <t xml:space="preserve">        END ) virtual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</si>
  <si>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sales10 (</t>
    </r>
  </si>
  <si>
    <r>
      <t xml:space="preserve">    pcode </t>
    </r>
    <r>
      <rPr>
        <sz val="11"/>
        <color rgb="FF0099CC"/>
        <rFont val="Consolas"/>
        <family val="3"/>
      </rPr>
      <t>char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),</t>
    </r>
  </si>
  <si>
    <r>
      <t xml:space="preserve">    pdate </t>
    </r>
    <r>
      <rPr>
        <sz val="11"/>
        <color rgb="FF0099CC"/>
        <rFont val="Consolas"/>
        <family val="3"/>
      </rPr>
      <t>char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>),</t>
    </r>
  </si>
  <si>
    <r>
      <t xml:space="preserve">    pbugi number(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</si>
  <si>
    <r>
      <t xml:space="preserve">            WHEN SUBSTR(pdate,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IN(</t>
    </r>
    <r>
      <rPr>
        <sz val="11"/>
        <color rgb="FF7DA123"/>
        <rFont val="Consolas"/>
        <family val="3"/>
      </rPr>
      <t>'01'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'03'</t>
    </r>
    <r>
      <rPr>
        <sz val="11"/>
        <color rgb="FF010101"/>
        <rFont val="Consolas"/>
        <family val="3"/>
      </rPr>
      <t xml:space="preserve">) THEN </t>
    </r>
    <r>
      <rPr>
        <sz val="11"/>
        <color rgb="FF004FC8"/>
        <rFont val="Consolas"/>
        <family val="3"/>
      </rPr>
      <t>1</t>
    </r>
  </si>
  <si>
    <r>
      <t xml:space="preserve">            WHEN SUBSTR(pdate,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IN(</t>
    </r>
    <r>
      <rPr>
        <sz val="11"/>
        <color rgb="FF7DA123"/>
        <rFont val="Consolas"/>
        <family val="3"/>
      </rPr>
      <t>'04'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'05'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'06'</t>
    </r>
    <r>
      <rPr>
        <sz val="11"/>
        <color rgb="FF010101"/>
        <rFont val="Consolas"/>
        <family val="3"/>
      </rPr>
      <t xml:space="preserve">) THEN </t>
    </r>
    <r>
      <rPr>
        <sz val="11"/>
        <color rgb="FF004FC8"/>
        <rFont val="Consolas"/>
        <family val="3"/>
      </rPr>
      <t>2</t>
    </r>
  </si>
  <si>
    <r>
      <t xml:space="preserve">            WHEN SUBSTR(pdate,</t>
    </r>
    <r>
      <rPr>
        <sz val="11"/>
        <color rgb="FF004FC8"/>
        <rFont val="Consolas"/>
        <family val="3"/>
      </rPr>
      <t>5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IN(</t>
    </r>
    <r>
      <rPr>
        <sz val="11"/>
        <color rgb="FF7DA123"/>
        <rFont val="Consolas"/>
        <family val="3"/>
      </rPr>
      <t>'07'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'08'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'09'</t>
    </r>
    <r>
      <rPr>
        <sz val="11"/>
        <color rgb="FF010101"/>
        <rFont val="Consolas"/>
        <family val="3"/>
      </rPr>
      <t xml:space="preserve">) THEN </t>
    </r>
    <r>
      <rPr>
        <sz val="11"/>
        <color rgb="FF004FC8"/>
        <rFont val="Consolas"/>
        <family val="3"/>
      </rPr>
      <t>3</t>
    </r>
  </si>
  <si>
    <r>
      <t xml:space="preserve">            ELSE </t>
    </r>
    <r>
      <rPr>
        <sz val="11"/>
        <color rgb="FF004FC8"/>
        <rFont val="Consolas"/>
        <family val="3"/>
      </rPr>
      <t>4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</si>
  <si>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sales10 (no,pcode,pdate,pqty)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'100'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'20220331'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</si>
  <si>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sales10 (no,pcode,pdate,pqty)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'200'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'20220401'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</si>
  <si>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sales10; </t>
    </r>
    <r>
      <rPr>
        <sz val="11"/>
        <color rgb="FF999999"/>
        <rFont val="Consolas"/>
        <family val="3"/>
      </rPr>
      <t>--확인</t>
    </r>
  </si>
  <si>
    <t>제약조건이나 참조 같은 것들은 복사가 안됨! (PK, FK…등)</t>
    <phoneticPr fontId="2" type="noConversion"/>
  </si>
  <si>
    <t xml:space="preserve">    hiredate DATE,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</si>
  <si>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emp_hw (</t>
    </r>
  </si>
  <si>
    <r>
      <t xml:space="preserve">    empno   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),</t>
    </r>
  </si>
  <si>
    <r>
      <t xml:space="preserve">    ename   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</si>
  <si>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job      VARCHAR2(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),</t>
    </r>
  </si>
  <si>
    <r>
      <t xml:space="preserve">    mgr     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),</t>
    </r>
  </si>
  <si>
    <r>
      <t xml:space="preserve">    sal      NUMBER(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</si>
  <si>
    <r>
      <t xml:space="preserve">    comm     NUMBER(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</si>
  <si>
    <r>
      <t xml:space="preserve">    deptno  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</t>
    </r>
  </si>
  <si>
    <t>p324 Q1</t>
    <phoneticPr fontId="2" type="noConversion"/>
  </si>
  <si>
    <t>p324 Q2</t>
    <phoneticPr fontId="2" type="noConversion"/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</si>
  <si>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emp_hw</t>
    </r>
  </si>
  <si>
    <r>
      <t>ADD</t>
    </r>
    <r>
      <rPr>
        <sz val="11"/>
        <color rgb="FF010101"/>
        <rFont val="Consolas"/>
        <family val="3"/>
      </rPr>
      <t xml:space="preserve"> bigo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</t>
    </r>
  </si>
  <si>
    <t>p324 Q3</t>
    <phoneticPr fontId="2" type="noConversion"/>
  </si>
  <si>
    <r>
      <t>MODIFY</t>
    </r>
    <r>
      <rPr>
        <sz val="11"/>
        <color rgb="FF010101"/>
        <rFont val="Consolas"/>
        <family val="3"/>
      </rPr>
      <t xml:space="preserve"> (bigo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))</t>
    </r>
  </si>
  <si>
    <t>p324 Q4</t>
    <phoneticPr fontId="2" type="noConversion"/>
  </si>
  <si>
    <t>RENAME COLUMN bigo TO remark</t>
  </si>
  <si>
    <t>p325 Q5</t>
    <phoneticPr fontId="2" type="noConversion"/>
  </si>
  <si>
    <t xml:space="preserve">    deptno,</t>
  </si>
  <si>
    <t xml:space="preserve">    remark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</si>
  <si>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emp_hw (</t>
    </r>
  </si>
  <si>
    <r>
      <t>)</t>
    </r>
    <r>
      <rPr>
        <sz val="11"/>
        <color rgb="FFFF3399"/>
        <rFont val="Consolas"/>
        <family val="3"/>
      </rPr>
      <t>SELECT</t>
    </r>
  </si>
  <si>
    <r>
      <t xml:space="preserve">   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as remark</t>
    </r>
  </si>
  <si>
    <r>
      <t>FROM</t>
    </r>
    <r>
      <rPr>
        <sz val="11"/>
        <color rgb="FF010101"/>
        <rFont val="Consolas"/>
        <family val="3"/>
      </rPr>
      <t xml:space="preserve"> emp;</t>
    </r>
  </si>
  <si>
    <t>p325 Q6</t>
    <phoneticPr fontId="2" type="noConversion"/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</si>
  <si>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emp_hw;</t>
    </r>
  </si>
  <si>
    <t>삭제 테이블 쓰레기통에서 복구</t>
    <phoneticPr fontId="2" type="noConversion"/>
  </si>
  <si>
    <t>1. flashback 확인</t>
    <phoneticPr fontId="2" type="noConversion"/>
  </si>
  <si>
    <t>2. 복원</t>
    <phoneticPr fontId="2" type="noConversion"/>
  </si>
  <si>
    <t xml:space="preserve">       original_name,</t>
  </si>
  <si>
    <t xml:space="preserve">       createtime</t>
  </si>
  <si>
    <t xml:space="preserve">--OBJECT_NAME                         ORIGINAL_NAME               CREATETIME         </t>
  </si>
  <si>
    <t>------------------------------------- --------------------------- -------------------</t>
  </si>
  <si>
    <t>--BIN$FfWVsxsgTpGh95dBcIxRDQ==$0      PK_BOARD                    2022-03-30:15:38:50</t>
  </si>
  <si>
    <t>--BIN$mm7pvV5CT6ul1sQW9UfQRw==$0      DEPT_TEMP                   2022-03-29:09:18:50</t>
  </si>
  <si>
    <t>--BIN$I/XUTNfSQQi6V5RefolfFQ==$0      BONUS                       2022-03-15:20:38:12</t>
  </si>
  <si>
    <t>--BIN$A5zMH+j/SOe20E+MMBQxcQ==$0      DEPT_TEMP                   2022-03-29:09:24:14</t>
  </si>
  <si>
    <t>--SYS_IL0000074591C00003$$            SYS_IL0000074591C00003$$    2022-03-30:15:38:49</t>
  </si>
  <si>
    <t>--SYS_LOB0000074591C00003$$           SYS_LOB0000074591C00003$$   2022-03-30:15:38:49</t>
  </si>
  <si>
    <t>--BIN$f0xf/1CxTEyAqqo9EYCpjQ==$0      BOARD                       2022-03-30:15:38:49</t>
  </si>
  <si>
    <t>--BIN$Gx+o1mPnSEyA3FNIVba8KA==$0      EMP_HW                      2022-03-31:11:05:55</t>
  </si>
  <si>
    <r>
      <t>SELECT</t>
    </r>
    <r>
      <rPr>
        <sz val="11"/>
        <color rgb="FF010101"/>
        <rFont val="Consolas"/>
        <family val="3"/>
      </rPr>
      <t xml:space="preserve"> object_name,</t>
    </r>
  </si>
  <si>
    <r>
      <t>FROM</t>
    </r>
    <r>
      <rPr>
        <sz val="11"/>
        <color rgb="FF010101"/>
        <rFont val="Consolas"/>
        <family val="3"/>
      </rPr>
      <t xml:space="preserve"> recyclebin;</t>
    </r>
  </si>
  <si>
    <r>
      <t xml:space="preserve">FLASHBACK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"BIN$Gx+o1mPnSEyA3FNIVba8KA==$0"</t>
    </r>
    <r>
      <rPr>
        <sz val="11"/>
        <color rgb="FF010101"/>
        <rFont val="Consolas"/>
        <family val="3"/>
      </rPr>
      <t xml:space="preserve"> TO BEFORE </t>
    </r>
    <r>
      <rPr>
        <sz val="11"/>
        <color rgb="FFFF3399"/>
        <rFont val="Consolas"/>
        <family val="3"/>
      </rPr>
      <t>DROP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</si>
  <si>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emp_hw;</t>
    </r>
  </si>
  <si>
    <t>--1</t>
    <phoneticPr fontId="2" type="noConversion"/>
  </si>
  <si>
    <t>--2</t>
    <phoneticPr fontId="2" type="noConversion"/>
  </si>
  <si>
    <t>데이터 딕셔너리(Data Dictionary)</t>
    <phoneticPr fontId="2" type="noConversion"/>
  </si>
  <si>
    <t>SQL</t>
    <phoneticPr fontId="2" type="noConversion"/>
  </si>
  <si>
    <t>https://docs.oracle.com/cd/B19306_01/server.102/b14200/functions001.htm</t>
    <phoneticPr fontId="2" type="noConversion"/>
  </si>
  <si>
    <t>Data Dictionary(데이터 딕셔너리)</t>
    <phoneticPr fontId="2" type="noConversion"/>
  </si>
  <si>
    <t xml:space="preserve">오라클의 메모리 구조와 파일에 대한 구조 정보를 </t>
    <phoneticPr fontId="2" type="noConversion"/>
  </si>
  <si>
    <t>각 오브젝트들이 사용하고 있는 공간들의 정보</t>
  </si>
  <si>
    <t>제약조건 정보</t>
    <phoneticPr fontId="2" type="noConversion"/>
  </si>
  <si>
    <t>사용자에 대한 정보</t>
    <phoneticPr fontId="2" type="noConversion"/>
  </si>
  <si>
    <t>권한이나 프로파일, 롤에 대한 정보</t>
    <phoneticPr fontId="2" type="noConversion"/>
  </si>
  <si>
    <t>감사에 대한 정보</t>
    <phoneticPr fontId="2" type="noConversion"/>
  </si>
  <si>
    <t>현재 접속한 사용자가 소유한 객체 정보</t>
    <phoneticPr fontId="2" type="noConversion"/>
  </si>
  <si>
    <t>사용 가능한 모든 객체 정보</t>
    <phoneticPr fontId="2" type="noConversion"/>
  </si>
  <si>
    <t>관리를 위한 정보(SYSTEM, SYS)</t>
    <phoneticPr fontId="2" type="noConversion"/>
  </si>
  <si>
    <t>성능 관련 정보</t>
    <phoneticPr fontId="2" type="noConversion"/>
  </si>
  <si>
    <t>--SCOTT에서 사용가능한 DICTIONARY 정보 보기</t>
  </si>
  <si>
    <t>--FROM dict;</t>
  </si>
  <si>
    <t>--USER_ 접두어를 가진 데이터 사전</t>
  </si>
  <si>
    <t>--scott이 가지고 있는 객체 정보</t>
  </si>
  <si>
    <t>--ALL_접두어를 가진 데이터 사전</t>
  </si>
  <si>
    <t xml:space="preserve">       t1.table_name,</t>
  </si>
  <si>
    <t xml:space="preserve">       t1.tablespace_name,</t>
  </si>
  <si>
    <t xml:space="preserve">       t1.num_rows</t>
  </si>
  <si>
    <r>
      <t>FROM</t>
    </r>
    <r>
      <rPr>
        <sz val="11"/>
        <color rgb="FF010101"/>
        <rFont val="Consolas"/>
        <family val="3"/>
      </rPr>
      <t xml:space="preserve"> DICTIONARY;</t>
    </r>
  </si>
  <si>
    <r>
      <t>SELECT</t>
    </r>
    <r>
      <rPr>
        <sz val="11"/>
        <color rgb="FF010101"/>
        <rFont val="Consolas"/>
        <family val="3"/>
      </rPr>
      <t xml:space="preserve"> t1.table_name</t>
    </r>
  </si>
  <si>
    <r>
      <t>FROM</t>
    </r>
    <r>
      <rPr>
        <sz val="11"/>
        <color rgb="FF010101"/>
        <rFont val="Consolas"/>
        <family val="3"/>
      </rPr>
      <t xml:space="preserve"> user_tables t1;</t>
    </r>
  </si>
  <si>
    <r>
      <t>SELECT</t>
    </r>
    <r>
      <rPr>
        <sz val="11"/>
        <color rgb="FF010101"/>
        <rFont val="Consolas"/>
        <family val="3"/>
      </rPr>
      <t xml:space="preserve"> t1.owner,</t>
    </r>
  </si>
  <si>
    <r>
      <t>FROM</t>
    </r>
    <r>
      <rPr>
        <sz val="11"/>
        <color rgb="FF010101"/>
        <rFont val="Consolas"/>
        <family val="3"/>
      </rPr>
      <t xml:space="preserve"> all_tables t1</t>
    </r>
  </si>
  <si>
    <r>
      <t>WHERE</t>
    </r>
    <r>
      <rPr>
        <sz val="11"/>
        <color rgb="FF010101"/>
        <rFont val="Consolas"/>
        <family val="3"/>
      </rPr>
      <t xml:space="preserve"> t1.owner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'SCOTT'</t>
    </r>
  </si>
  <si>
    <t>--SYS로 접속</t>
  </si>
  <si>
    <t>--DBA_USERS로 사용자 정보</t>
  </si>
  <si>
    <r>
      <t>FROM</t>
    </r>
    <r>
      <rPr>
        <sz val="11"/>
        <color rgb="FF010101"/>
        <rFont val="Consolas"/>
        <family val="3"/>
      </rPr>
      <t xml:space="preserve"> dba_tables;</t>
    </r>
  </si>
  <si>
    <r>
      <t>FROM</t>
    </r>
    <r>
      <rPr>
        <sz val="11"/>
        <color rgb="FF010101"/>
        <rFont val="Consolas"/>
        <family val="3"/>
      </rPr>
      <t xml:space="preserve"> dba_users t1</t>
    </r>
  </si>
  <si>
    <r>
      <t>WHERE</t>
    </r>
    <r>
      <rPr>
        <sz val="11"/>
        <color rgb="FF010101"/>
        <rFont val="Consolas"/>
        <family val="3"/>
      </rPr>
      <t xml:space="preserve"> t1.username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'SCOTT'</t>
    </r>
    <r>
      <rPr>
        <sz val="11"/>
        <color rgb="FF010101"/>
        <rFont val="Consolas"/>
        <family val="3"/>
      </rPr>
      <t>;</t>
    </r>
  </si>
  <si>
    <t>static dictionary vs dynamic dictionary</t>
    <phoneticPr fontId="2" type="noConversion"/>
  </si>
  <si>
    <t>--static_table 데이터 입력</t>
  </si>
  <si>
    <t xml:space="preserve">    no NUMBER</t>
  </si>
  <si>
    <t>--static dictionary 조회 : 데이터 입력이 반영되어 있지 않음</t>
  </si>
  <si>
    <t>--입력</t>
  </si>
  <si>
    <t xml:space="preserve">    END LOOP;</t>
  </si>
  <si>
    <t xml:space="preserve">    commit;</t>
  </si>
  <si>
    <t>/</t>
  </si>
  <si>
    <t>--딕셔너리를 수동으로 update하면 그제서야 데이터가 보인다.</t>
  </si>
  <si>
    <t>--UPDATE전 : TABLE_NAME 빼고 안보임</t>
  </si>
  <si>
    <t xml:space="preserve">       t1.blocks,</t>
  </si>
  <si>
    <t xml:space="preserve">       t1.table_name</t>
  </si>
  <si>
    <t>--UPDATE 후 : 잘나옴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</si>
  <si>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static_table (</t>
    </r>
  </si>
  <si>
    <r>
      <t xml:space="preserve">    FOR i IN </t>
    </r>
    <r>
      <rPr>
        <sz val="11"/>
        <color rgb="FF004FC8"/>
        <rFont val="Consolas"/>
        <family val="3"/>
      </rPr>
      <t>1.</t>
    </r>
    <r>
      <rPr>
        <sz val="11"/>
        <color rgb="FF010101"/>
        <rFont val="Consolas"/>
        <family val="3"/>
      </rPr>
      <t>.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 xml:space="preserve"> LOOP</t>
    </r>
  </si>
  <si>
    <r>
      <t xml:space="preserve"> 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static_table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(i);</t>
    </r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</si>
  <si>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static_table;</t>
    </r>
  </si>
  <si>
    <r>
      <t>SELECT</t>
    </r>
    <r>
      <rPr>
        <sz val="11"/>
        <color rgb="FF010101"/>
        <rFont val="Consolas"/>
        <family val="3"/>
      </rPr>
      <t xml:space="preserve"> t1.num_rows,</t>
    </r>
  </si>
  <si>
    <r>
      <t>FROM</t>
    </r>
    <r>
      <rPr>
        <sz val="11"/>
        <color rgb="FF010101"/>
        <rFont val="Consolas"/>
        <family val="3"/>
      </rPr>
      <t xml:space="preserve"> user_tables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</si>
  <si>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'STATIC_TABLE'</t>
    </r>
  </si>
  <si>
    <r>
      <t xml:space="preserve">ANALYZE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static_table COMPUTE STATISTICS;</t>
    </r>
  </si>
  <si>
    <r>
      <t>--</t>
    </r>
    <r>
      <rPr>
        <sz val="11"/>
        <color rgb="FF999999"/>
        <rFont val="맑은 고딕"/>
        <family val="3"/>
        <charset val="129"/>
      </rPr>
      <t>수동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업데이트</t>
    </r>
    <phoneticPr fontId="2" type="noConversion"/>
  </si>
  <si>
    <r>
      <t>--</t>
    </r>
    <r>
      <rPr>
        <sz val="11"/>
        <color rgb="FF999999"/>
        <rFont val="맑은 고딕"/>
        <family val="3"/>
        <charset val="129"/>
      </rPr>
      <t>조회</t>
    </r>
    <r>
      <rPr>
        <sz val="11"/>
        <color rgb="FF999999"/>
        <rFont val="Consolas"/>
        <family val="3"/>
      </rPr>
      <t>(</t>
    </r>
    <r>
      <rPr>
        <sz val="11"/>
        <color rgb="FF999999"/>
        <rFont val="맑은 고딕"/>
        <family val="3"/>
        <charset val="129"/>
      </rPr>
      <t>이건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결과가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나옴</t>
    </r>
    <r>
      <rPr>
        <sz val="11"/>
        <color rgb="FF999999"/>
        <rFont val="Consolas"/>
        <family val="3"/>
      </rPr>
      <t>)</t>
    </r>
    <phoneticPr fontId="2" type="noConversion"/>
  </si>
  <si>
    <t>static dictionary</t>
  </si>
  <si>
    <t>오라클 11g에서는 2K, 4K, 8K, 16K, 32K가 지원된다. 온라인 (Online) 업무인 경우는 상대적으로 작은 블록 사이즈를 권장하며,</t>
  </si>
  <si>
    <t xml:space="preserve">오라클 데이터베이스의 IO(Input Output)의 최소 단위이며, 데이터베이스 생성 시 지정한다. </t>
    <phoneticPr fontId="2" type="noConversion"/>
  </si>
  <si>
    <t xml:space="preserve"> DW(Data Warehouse) 업무에는 16K, 32K등 블록 사이즈가 클수록 IO의 성능 향상이 기대된다. </t>
    <phoneticPr fontId="2" type="noConversion"/>
  </si>
  <si>
    <t>일단 데이터베 이스가 생성된 후에는 데이터베이스 블록 크기는 변경할 수 없다.</t>
    <phoneticPr fontId="2" type="noConversion"/>
  </si>
  <si>
    <t>인덱스</t>
    <phoneticPr fontId="2" type="noConversion"/>
  </si>
  <si>
    <t>인덱스(INDEX)</t>
    <phoneticPr fontId="2" type="noConversion"/>
  </si>
  <si>
    <t>데이터베이스 성능과 관련해서 정말 중요한 역할을 한다.</t>
    <phoneticPr fontId="2" type="noConversion"/>
  </si>
  <si>
    <t>인덱스는 양날의 칼날이라 잘 사용하면 정말 좋지만 잘못 쓰게 될 경우</t>
    <phoneticPr fontId="2" type="noConversion"/>
  </si>
  <si>
    <t>오히려 성능 저하의 주범이 된다.</t>
    <phoneticPr fontId="2" type="noConversion"/>
  </si>
  <si>
    <t>인덱스의 생성 원리</t>
    <phoneticPr fontId="2" type="noConversion"/>
  </si>
  <si>
    <t>ROWID : 데이터들이 저장되어 있는 주소</t>
    <phoneticPr fontId="2" type="noConversion"/>
  </si>
  <si>
    <t>인덱스의 종류</t>
    <phoneticPr fontId="2" type="noConversion"/>
  </si>
  <si>
    <t>B-TREE 인덱스</t>
    <phoneticPr fontId="2" type="noConversion"/>
  </si>
  <si>
    <t>BITMAP인덱스</t>
    <phoneticPr fontId="2" type="noConversion"/>
  </si>
  <si>
    <t>OLTP(Online Transaction Precessing) 실시간 트랜잭션 처리 : 흔히 접하는 대부분의 DB OLTP</t>
    <phoneticPr fontId="2" type="noConversion"/>
  </si>
  <si>
    <t xml:space="preserve">OLAP(Online Analytical Processing) 온라인 분석 처리용, </t>
    <phoneticPr fontId="2" type="noConversion"/>
  </si>
  <si>
    <t>대량의 데이터를 한꺼번에 입력한 후 주로 분석이나 통계정보 등을 출력할때 사용</t>
    <phoneticPr fontId="2" type="noConversion"/>
  </si>
  <si>
    <t>UNIQUE INDEX</t>
    <phoneticPr fontId="2" type="noConversion"/>
  </si>
  <si>
    <t>인덱스를 만드는 컬럼에 중복되는 데이터가 없다.</t>
    <phoneticPr fontId="2" type="noConversion"/>
  </si>
  <si>
    <t>(데이터 중복이 현재, 미래에도 없다.)</t>
    <phoneticPr fontId="2" type="noConversion"/>
  </si>
  <si>
    <t>CREATE UNIQUE INDEX 인덱스명</t>
    <phoneticPr fontId="2" type="noConversion"/>
  </si>
  <si>
    <t>ON 테이블명(컬럼 ASC|DESC, 컬럼 ASC|DESC);</t>
    <phoneticPr fontId="2" type="noConversion"/>
  </si>
  <si>
    <t>컬럼 여러 개 지정 가능</t>
    <phoneticPr fontId="2" type="noConversion"/>
  </si>
  <si>
    <t>DESC dept2;</t>
  </si>
  <si>
    <t>--INDEX IDX_DEPT2_DNAME이(가) 생성되었습니다.</t>
  </si>
  <si>
    <t>--dname 중복</t>
  </si>
  <si>
    <t>--ORA-00001: 무결성 제약 조건(SCOTT.IDX_DEPT2_DNAME)에 위배됩니다</t>
  </si>
  <si>
    <t>-- unique index가 성능은 아주 좋은데, 혹시 현재 중복된 값이 없다 하더라도</t>
  </si>
  <si>
    <t xml:space="preserve">-- 향후에 중복될 값이 입력될 가능성이 있는 컬럼에는 사용될 수 없다. 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</si>
  <si>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dept2;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</si>
  <si>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 xml:space="preserve"> INDEX idx_dept2_dname</t>
    </r>
  </si>
  <si>
    <r>
      <t>ON</t>
    </r>
    <r>
      <rPr>
        <sz val="11"/>
        <color rgb="FF010101"/>
        <rFont val="Consolas"/>
        <family val="3"/>
      </rPr>
      <t xml:space="preserve"> dept2(dname);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</si>
  <si>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9100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'temp01'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'1006'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 Branch Office'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</si>
  <si>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9101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'temp01'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'1006'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 Branch Office'</t>
    </r>
    <r>
      <rPr>
        <sz val="11"/>
        <color rgb="FF010101"/>
        <rFont val="Consolas"/>
        <family val="3"/>
      </rPr>
      <t>);</t>
    </r>
  </si>
  <si>
    <r>
      <t xml:space="preserve">--dept2 </t>
    </r>
    <r>
      <rPr>
        <sz val="11"/>
        <color rgb="FF999999"/>
        <rFont val="맑은 고딕"/>
        <family val="3"/>
        <charset val="129"/>
      </rPr>
      <t>테이블의</t>
    </r>
    <r>
      <rPr>
        <sz val="11"/>
        <color rgb="FF999999"/>
        <rFont val="Consolas"/>
        <family val="3"/>
      </rPr>
      <t xml:space="preserve"> DNAME</t>
    </r>
    <r>
      <rPr>
        <sz val="11"/>
        <color rgb="FF999999"/>
        <rFont val="맑은 고딕"/>
        <family val="3"/>
        <charset val="129"/>
      </rPr>
      <t>에</t>
    </r>
    <r>
      <rPr>
        <sz val="11"/>
        <color rgb="FF999999"/>
        <rFont val="Consolas"/>
        <family val="3"/>
      </rPr>
      <t xml:space="preserve"> unique index</t>
    </r>
    <r>
      <rPr>
        <sz val="11"/>
        <color rgb="FF999999"/>
        <rFont val="맑은 고딕"/>
        <family val="3"/>
        <charset val="129"/>
      </rPr>
      <t>생성</t>
    </r>
    <phoneticPr fontId="2" type="noConversion"/>
  </si>
  <si>
    <t>NONE-UNIQUE INDEX</t>
    <phoneticPr fontId="2" type="noConversion"/>
  </si>
  <si>
    <t>중복된 데이터가 들어가야만 하는 컬럼에 생성하는 INDEX</t>
    <phoneticPr fontId="2" type="noConversion"/>
  </si>
  <si>
    <t>CREATE INDEX 인덱스명</t>
    <phoneticPr fontId="2" type="noConversion"/>
  </si>
  <si>
    <t>--dept2 테이블의 area 컬럼에 none unique index 생성</t>
  </si>
  <si>
    <t>--CREATE INDEX idx_dept2_area</t>
  </si>
  <si>
    <t>--ON dept2(area);</t>
  </si>
  <si>
    <t>--area 인덱스 사용하여 정렬</t>
  </si>
  <si>
    <t>--NULL 해당 세션의 마지막 쿼리에 해당하는 sql_id, child_number</t>
  </si>
  <si>
    <r>
      <t>ALTER</t>
    </r>
    <r>
      <rPr>
        <sz val="11"/>
        <color rgb="FF010101"/>
        <rFont val="Consolas"/>
        <family val="3"/>
      </rPr>
      <t xml:space="preserve"> SESSION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STATISTICS_LEVEL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ALL;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</si>
  <si>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/*+ INDEX_ASC(t1 IDX_DEPT2_AREA) */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</si>
  <si>
    <r>
      <t>FROM</t>
    </r>
    <r>
      <rPr>
        <sz val="11"/>
        <color rgb="FF010101"/>
        <rFont val="Consolas"/>
        <family val="3"/>
      </rPr>
      <t xml:space="preserve"> dept2 t1</t>
    </r>
  </si>
  <si>
    <r>
      <t>WHERE</t>
    </r>
    <r>
      <rPr>
        <sz val="11"/>
        <color rgb="FF010101"/>
        <rFont val="Consolas"/>
        <family val="3"/>
      </rPr>
      <t xml:space="preserve"> area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'0'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</si>
  <si>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>(DBMS_XPLAN.DISPLAY_CURSOR(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'ALLSTATS LAST -ROWS +PREDICATE'</t>
    </r>
    <r>
      <rPr>
        <sz val="11"/>
        <color rgb="FF010101"/>
        <rFont val="Consolas"/>
        <family val="3"/>
      </rPr>
      <t>));</t>
    </r>
  </si>
  <si>
    <t>Starts</t>
    <phoneticPr fontId="2" type="noConversion"/>
  </si>
  <si>
    <t>해당 작업을 시도한 횟수</t>
    <phoneticPr fontId="2" type="noConversion"/>
  </si>
  <si>
    <t>해당 작업이 리턴하는 로우 수(예상치)</t>
    <phoneticPr fontId="2" type="noConversion"/>
  </si>
  <si>
    <t>E-Rows</t>
    <phoneticPr fontId="2" type="noConversion"/>
  </si>
  <si>
    <t>A-Rows</t>
    <phoneticPr fontId="2" type="noConversion"/>
  </si>
  <si>
    <t>해당 작업이 리턴하는 실제 로우 수</t>
    <phoneticPr fontId="2" type="noConversion"/>
  </si>
  <si>
    <t>A-Time</t>
    <phoneticPr fontId="2" type="noConversion"/>
  </si>
  <si>
    <t>실제 실행시간(child operation의 시간까지 합친 누적치)</t>
    <phoneticPr fontId="2" type="noConversion"/>
  </si>
  <si>
    <t>Buffers</t>
    <phoneticPr fontId="2" type="noConversion"/>
  </si>
  <si>
    <t>해당 작업 중 메모리에서 읽은 blocks</t>
    <phoneticPr fontId="2" type="noConversion"/>
  </si>
  <si>
    <r>
      <rPr>
        <sz val="11"/>
        <color rgb="FF999999"/>
        <rFont val="Consolas"/>
        <family val="3"/>
      </rPr>
      <t>--sql_id, child_number,</t>
    </r>
    <r>
      <rPr>
        <sz val="11"/>
        <color rgb="FF999999"/>
        <rFont val="맑은 고딕"/>
        <family val="3"/>
        <charset val="129"/>
      </rPr>
      <t>출력하고자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하는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포</t>
    </r>
    <r>
      <rPr>
        <sz val="11"/>
        <color rgb="FF999999"/>
        <rFont val="Arial Unicode MS"/>
        <family val="3"/>
        <charset val="129"/>
      </rPr>
      <t>맷</t>
    </r>
    <r>
      <rPr>
        <sz val="11"/>
        <color rgb="FF999999"/>
        <rFont val="Consolas"/>
        <family val="3"/>
      </rPr>
      <t>,</t>
    </r>
    <phoneticPr fontId="2" type="noConversion"/>
  </si>
  <si>
    <t>함수 기반 인덱스(function based index)</t>
    <phoneticPr fontId="2" type="noConversion"/>
  </si>
  <si>
    <t>열에 산술식 같은 데이터 가공이 진행된 결과로 인덱스 생성</t>
    <phoneticPr fontId="2" type="noConversion"/>
  </si>
  <si>
    <t>**WHERE절의 조건을 절대로 다른 형태로 가공해서는 안됩니다.</t>
    <phoneticPr fontId="2" type="noConversion"/>
  </si>
  <si>
    <t>where pay + 1000 = 2000;</t>
    <phoneticPr fontId="2" type="noConversion"/>
  </si>
  <si>
    <t>-&gt; where pay = 2000 - 1000;</t>
    <phoneticPr fontId="2" type="noConversion"/>
  </si>
  <si>
    <t>where ename != 'FORD';</t>
    <phoneticPr fontId="2" type="noConversion"/>
  </si>
  <si>
    <t>ON 테이블 이름 (pay + 1000);</t>
    <phoneticPr fontId="2" type="noConversion"/>
  </si>
  <si>
    <t>--professor 테이블에 pay -&gt; (pay+1000)</t>
  </si>
  <si>
    <r>
      <t>CREATE</t>
    </r>
    <r>
      <rPr>
        <sz val="11"/>
        <color rgb="FF010101"/>
        <rFont val="Consolas"/>
        <family val="3"/>
      </rPr>
      <t xml:space="preserve"> INDEX idx_prof_pay_fbi</t>
    </r>
  </si>
  <si>
    <r>
      <t>ON</t>
    </r>
    <r>
      <rPr>
        <sz val="11"/>
        <color rgb="FF010101"/>
        <rFont val="Consolas"/>
        <family val="3"/>
      </rPr>
      <t xml:space="preserve"> professor(pay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>);</t>
    </r>
  </si>
  <si>
    <t>결합 인덱스(Composite INDEX)</t>
    <phoneticPr fontId="2" type="noConversion"/>
  </si>
  <si>
    <t>WHERE절에 조건 컬럼이 2개 이상 AND로 연결되어 함께 사용되는 경우 사용.</t>
    <phoneticPr fontId="2" type="noConversion"/>
  </si>
  <si>
    <t>아주 많이 사용하는 인덱스, 단 잘못 생성하게 되면 성능에 아주 나쁜 영향을 준다.</t>
    <phoneticPr fontId="2" type="noConversion"/>
  </si>
  <si>
    <t>1.EMP 테이블에 인원 100명, 그 중에 남자(M) 50명, 여자(F) 50명이라 가정</t>
    <phoneticPr fontId="2" type="noConversion"/>
  </si>
  <si>
    <t>남자 중에 SMITH인 사람이 단 2명 있다고 가정</t>
    <phoneticPr fontId="2" type="noConversion"/>
  </si>
  <si>
    <t>성별을 찾고 이름을 찾으면 성능 저하</t>
    <phoneticPr fontId="2" type="noConversion"/>
  </si>
  <si>
    <t>이름을 찾고 성별을 찾는다.(성능 우수)</t>
    <phoneticPr fontId="2" type="noConversion"/>
  </si>
  <si>
    <r>
      <t>ON 테이블명(</t>
    </r>
    <r>
      <rPr>
        <sz val="11"/>
        <color rgb="FFFF0000"/>
        <rFont val="맑은 고딕"/>
        <family val="3"/>
        <charset val="129"/>
        <scheme val="minor"/>
      </rPr>
      <t>컬럼 ASC|DESC, 컬럼 ASC|DESC</t>
    </r>
    <r>
      <rPr>
        <sz val="11"/>
        <color theme="1"/>
        <rFont val="맑은 고딕"/>
        <family val="2"/>
        <charset val="129"/>
        <scheme val="minor"/>
      </rPr>
      <t>);</t>
    </r>
    <phoneticPr fontId="2" type="noConversion"/>
  </si>
  <si>
    <t xml:space="preserve">ex)                                                                     </t>
  </si>
  <si>
    <t xml:space="preserve">                                                                        </t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</si>
  <si>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ename, sal                                                               </t>
    </r>
  </si>
  <si>
    <r>
      <t xml:space="preserve">        </t>
    </r>
    <r>
      <rPr>
        <sz val="11"/>
        <color rgb="FFFF3399"/>
        <rFont val="Consolas"/>
        <family val="3"/>
      </rPr>
      <t xml:space="preserve">FROM emp                                                    </t>
    </r>
    <r>
      <rPr>
        <sz val="11"/>
        <color rgb="FF010101"/>
        <rFont val="Consolas"/>
        <family val="3"/>
      </rPr>
      <t xml:space="preserve">            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</si>
  <si>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 xml:space="preserve">='SMITH'                                             </t>
    </r>
    <r>
      <rPr>
        <sz val="11"/>
        <color rgb="FF7DA123"/>
        <rFont val="Consolas"/>
        <family val="3"/>
      </rPr>
      <t xml:space="preserve">       </t>
    </r>
    <r>
      <rPr>
        <sz val="11"/>
        <color rgb="FF010101"/>
        <rFont val="Consolas"/>
        <family val="3"/>
      </rPr>
      <t xml:space="preserve">        </t>
    </r>
  </si>
  <si>
    <r>
      <t xml:space="preserve">        AND sex ='M'                                                </t>
    </r>
    <r>
      <rPr>
        <sz val="11"/>
        <color rgb="FF0099CC"/>
        <rFont val="Consolas"/>
        <family val="3"/>
      </rPr>
      <t xml:space="preserve"> </t>
    </r>
    <r>
      <rPr>
        <sz val="11"/>
        <color rgb="FF7DA123"/>
        <rFont val="Consolas"/>
        <family val="3"/>
      </rPr>
      <t xml:space="preserve">   </t>
    </r>
    <r>
      <rPr>
        <sz val="11"/>
        <color rgb="FF010101"/>
        <rFont val="Consolas"/>
        <family val="3"/>
      </rPr>
      <t xml:space="preserve">        </t>
    </r>
  </si>
  <si>
    <r>
      <t xml:space="preserve">       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INDEX idx_emp_comp                                                               </t>
    </r>
  </si>
  <si>
    <r>
      <t xml:space="preserve">       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emp( ename,sex)                                                              </t>
    </r>
  </si>
  <si>
    <t>컬럼의 배치 순서 컬럼이 2개인 경우 2!(2*1)가지의 경우의 수 발생</t>
    <phoneticPr fontId="2" type="noConversion"/>
  </si>
  <si>
    <t>인덱스 조회하기</t>
    <phoneticPr fontId="2" type="noConversion"/>
  </si>
  <si>
    <t>USER_INDEXES, USER_IND_COLUMNS</t>
    <phoneticPr fontId="2" type="noConversion"/>
  </si>
  <si>
    <t xml:space="preserve">       t1.column_name,</t>
  </si>
  <si>
    <t xml:space="preserve">       t1.index_name</t>
  </si>
  <si>
    <r>
      <t>SELECT</t>
    </r>
    <r>
      <rPr>
        <sz val="11"/>
        <color rgb="FF010101"/>
        <rFont val="Consolas"/>
        <family val="3"/>
      </rPr>
      <t xml:space="preserve"> t1.table_name,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</si>
  <si>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'DEPT2'</t>
    </r>
  </si>
  <si>
    <t>--USER_IND_COLUMNS</t>
  </si>
  <si>
    <t>--USER_INDEXES</t>
  </si>
  <si>
    <r>
      <t>FROM</t>
    </r>
    <r>
      <rPr>
        <sz val="11"/>
        <color rgb="FF010101"/>
        <rFont val="Consolas"/>
        <family val="3"/>
      </rPr>
      <t xml:space="preserve"> user_ind_columns t1</t>
    </r>
  </si>
  <si>
    <r>
      <t>FROM</t>
    </r>
    <r>
      <rPr>
        <sz val="11"/>
        <color rgb="FF010101"/>
        <rFont val="Consolas"/>
        <family val="3"/>
      </rPr>
      <t xml:space="preserve"> user_indexes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</si>
  <si>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'DEPT2'</t>
    </r>
    <r>
      <rPr>
        <sz val="11"/>
        <color rgb="FF010101"/>
        <rFont val="Consolas"/>
        <family val="3"/>
      </rPr>
      <t>;</t>
    </r>
  </si>
  <si>
    <t>BITMAP INDEX</t>
    <phoneticPr fontId="2" type="noConversion"/>
  </si>
  <si>
    <t>데이터의 변경량이 적거나 없어야 한다</t>
    <phoneticPr fontId="2" type="noConversion"/>
  </si>
  <si>
    <t>OLAP환경에서 주로 사용</t>
    <phoneticPr fontId="2" type="noConversion"/>
  </si>
  <si>
    <r>
      <t xml:space="preserve">데이터 값의 </t>
    </r>
    <r>
      <rPr>
        <sz val="11"/>
        <color rgb="FFFF0000"/>
        <rFont val="맑은 고딕"/>
        <family val="3"/>
        <charset val="129"/>
        <scheme val="minor"/>
      </rPr>
      <t>종류가 적고 동일한 데이터가 많을 경우</t>
    </r>
    <r>
      <rPr>
        <sz val="11"/>
        <color theme="1"/>
        <rFont val="맑은 고딕"/>
        <family val="2"/>
        <charset val="129"/>
        <scheme val="minor"/>
      </rPr>
      <t xml:space="preserve"> 주로 BITMAP 인덱스를 사용한다.</t>
    </r>
    <phoneticPr fontId="2" type="noConversion"/>
  </si>
  <si>
    <t>즉 어떤 데이터가 존재하는 곳은 1로 표시하고 해당 데이터가 없는 곳은 0으로 표시</t>
    <phoneticPr fontId="2" type="noConversion"/>
  </si>
  <si>
    <t>어떤 데이터가 어디 있다는 지도(Map)를 bit로 표시</t>
    <phoneticPr fontId="2" type="noConversion"/>
  </si>
  <si>
    <t>ON 테이블이름(컬럼명1)</t>
    <phoneticPr fontId="2" type="noConversion"/>
  </si>
  <si>
    <t>ON emp(sex)</t>
    <phoneticPr fontId="2" type="noConversion"/>
  </si>
  <si>
    <r>
      <t xml:space="preserve">CREATE </t>
    </r>
    <r>
      <rPr>
        <sz val="11"/>
        <color rgb="FFFF0000"/>
        <rFont val="맑은 고딕"/>
        <family val="3"/>
        <charset val="129"/>
        <scheme val="minor"/>
      </rPr>
      <t>BITMAP INDEX</t>
    </r>
    <r>
      <rPr>
        <sz val="11"/>
        <color theme="1"/>
        <rFont val="맑은 고딕"/>
        <family val="2"/>
        <charset val="129"/>
        <scheme val="minor"/>
      </rPr>
      <t xml:space="preserve"> 인덱스명</t>
    </r>
    <phoneticPr fontId="2" type="noConversion"/>
  </si>
  <si>
    <r>
      <t xml:space="preserve">CREATE </t>
    </r>
    <r>
      <rPr>
        <sz val="11"/>
        <color rgb="FFFF0000"/>
        <rFont val="맑은 고딕"/>
        <family val="3"/>
        <charset val="129"/>
        <scheme val="minor"/>
      </rPr>
      <t>BITMAP</t>
    </r>
    <r>
      <rPr>
        <sz val="11"/>
        <color theme="1"/>
        <rFont val="맑은 고딕"/>
        <family val="2"/>
        <charset val="129"/>
        <scheme val="minor"/>
      </rPr>
      <t xml:space="preserve"> INDEX IDX_EMP_SEX_BIT</t>
    </r>
    <phoneticPr fontId="2" type="noConversion"/>
  </si>
  <si>
    <t>성별 컬럼에 만들어지는 비트맵 인덱스</t>
    <phoneticPr fontId="2" type="noConversion"/>
  </si>
  <si>
    <t>M</t>
    <phoneticPr fontId="2" type="noConversion"/>
  </si>
  <si>
    <t>F</t>
    <phoneticPr fontId="2" type="noConversion"/>
  </si>
  <si>
    <t>empno 컬럼에 만들어지는 비트맵 인덱스</t>
    <phoneticPr fontId="2" type="noConversion"/>
  </si>
  <si>
    <t>데이터 추가</t>
    <phoneticPr fontId="2" type="noConversion"/>
  </si>
  <si>
    <t>FORD</t>
    <phoneticPr fontId="2" type="noConversion"/>
  </si>
  <si>
    <t>6F</t>
    <phoneticPr fontId="2" type="noConversion"/>
  </si>
  <si>
    <t>1000</t>
    <phoneticPr fontId="2" type="noConversion"/>
  </si>
  <si>
    <t>1001</t>
    <phoneticPr fontId="2" type="noConversion"/>
  </si>
  <si>
    <t>인덱스의 주의 사항</t>
    <phoneticPr fontId="2" type="noConversion"/>
  </si>
  <si>
    <t>1. DML에 취약하다</t>
    <phoneticPr fontId="2" type="noConversion"/>
  </si>
  <si>
    <t>DML이 발생하는 테이블은 인덱스를 최소한으로 작게 만들어야 합니다.</t>
    <phoneticPr fontId="2" type="noConversion"/>
  </si>
  <si>
    <t>(INDEX는 소트되서 관리되기 때문, 테이블에 데이터가 입력되면, 인덱스에도 추가되어야 한다.)</t>
    <phoneticPr fontId="2" type="noConversion"/>
  </si>
  <si>
    <t>2. index에 delete는 없고 사용안함으로 표시</t>
    <phoneticPr fontId="2" type="noConversion"/>
  </si>
  <si>
    <t>(인덱스 rebuild)</t>
    <phoneticPr fontId="2" type="noConversion"/>
  </si>
  <si>
    <t>3. update라는 개념이 인덱스에는 없다.</t>
    <phoneticPr fontId="2" type="noConversion"/>
  </si>
  <si>
    <t>(delete 이후 insert 수행, 부하가 가장 심하다)</t>
    <phoneticPr fontId="2" type="noConversion"/>
  </si>
  <si>
    <t>다양한 인덱스 활용</t>
    <phoneticPr fontId="2" type="noConversion"/>
  </si>
  <si>
    <t>- 인덱스를 활용하여 정렬한 효과를 내는 방법</t>
    <phoneticPr fontId="2" type="noConversion"/>
  </si>
  <si>
    <t>STEP1. 사원테이블을 참조해 테이블 생성</t>
    <phoneticPr fontId="2" type="noConversion"/>
  </si>
  <si>
    <t>STEP2. name 컬럼에 인덱스 생성</t>
    <phoneticPr fontId="2" type="noConversion"/>
  </si>
  <si>
    <t>STEP3. 인덱스를 사용하지 않는 상태로 조회</t>
    <phoneticPr fontId="2" type="noConversion"/>
  </si>
  <si>
    <t>STEP4. 인덱스를 사용해 조회</t>
    <phoneticPr fontId="2" type="noConversion"/>
  </si>
  <si>
    <t>no</t>
    <phoneticPr fontId="2" type="noConversion"/>
  </si>
  <si>
    <t>KING</t>
    <phoneticPr fontId="2" type="noConversion"/>
  </si>
  <si>
    <t>BLACK</t>
    <phoneticPr fontId="2" type="noConversion"/>
  </si>
  <si>
    <t>JAMES</t>
    <phoneticPr fontId="2" type="noConversion"/>
  </si>
  <si>
    <t>MILLER</t>
    <phoneticPr fontId="2" type="noConversion"/>
  </si>
  <si>
    <t>--STEP1.</t>
  </si>
  <si>
    <t xml:space="preserve">    sal NUMBER</t>
  </si>
  <si>
    <t>commit;</t>
  </si>
  <si>
    <t>--STEP 4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</si>
  <si>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new_emp4 (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</si>
  <si>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'SMITH'</t>
    </r>
    <r>
      <rPr>
        <sz val="11"/>
        <color rgb="FF010101"/>
        <rFont val="Consolas"/>
        <family val="3"/>
      </rPr>
      <t xml:space="preserve">  ,</t>
    </r>
    <r>
      <rPr>
        <sz val="11"/>
        <color rgb="FF004FC8"/>
        <rFont val="Consolas"/>
        <family val="3"/>
      </rPr>
      <t>300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</si>
  <si>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1001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'ALLEN'</t>
    </r>
    <r>
      <rPr>
        <sz val="11"/>
        <color rgb="FF010101"/>
        <rFont val="Consolas"/>
        <family val="3"/>
      </rPr>
      <t xml:space="preserve">  ,</t>
    </r>
    <r>
      <rPr>
        <sz val="11"/>
        <color rgb="FF004FC8"/>
        <rFont val="Consolas"/>
        <family val="3"/>
      </rPr>
      <t>250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</si>
  <si>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1002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'KING'</t>
    </r>
    <r>
      <rPr>
        <sz val="11"/>
        <color rgb="FF010101"/>
        <rFont val="Consolas"/>
        <family val="3"/>
      </rPr>
      <t xml:space="preserve">   ,</t>
    </r>
    <r>
      <rPr>
        <sz val="11"/>
        <color rgb="FF004FC8"/>
        <rFont val="Consolas"/>
        <family val="3"/>
      </rPr>
      <t>430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</si>
  <si>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1003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'BLACK'</t>
    </r>
    <r>
      <rPr>
        <sz val="11"/>
        <color rgb="FF010101"/>
        <rFont val="Consolas"/>
        <family val="3"/>
      </rPr>
      <t xml:space="preserve">  ,</t>
    </r>
    <r>
      <rPr>
        <sz val="11"/>
        <color rgb="FF004FC8"/>
        <rFont val="Consolas"/>
        <family val="3"/>
      </rPr>
      <t>220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</si>
  <si>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1004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'JAMES'</t>
    </r>
    <r>
      <rPr>
        <sz val="11"/>
        <color rgb="FF010101"/>
        <rFont val="Consolas"/>
        <family val="3"/>
      </rPr>
      <t xml:space="preserve">  ,</t>
    </r>
    <r>
      <rPr>
        <sz val="11"/>
        <color rgb="FF004FC8"/>
        <rFont val="Consolas"/>
        <family val="3"/>
      </rPr>
      <t>620</t>
    </r>
    <r>
      <rPr>
        <sz val="11"/>
        <color rgb="FF010101"/>
        <rFont val="Consolas"/>
        <family val="3"/>
      </rPr>
      <t xml:space="preserve"> );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</si>
  <si>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new_emp4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004FC8"/>
        <rFont val="Consolas"/>
        <family val="3"/>
      </rPr>
      <t>1005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'MILLER'</t>
    </r>
    <r>
      <rPr>
        <sz val="11"/>
        <color rgb="FF010101"/>
        <rFont val="Consolas"/>
        <family val="3"/>
      </rPr>
      <t xml:space="preserve"> ,</t>
    </r>
    <r>
      <rPr>
        <sz val="11"/>
        <color rgb="FF004FC8"/>
        <rFont val="Consolas"/>
        <family val="3"/>
      </rPr>
      <t>2000</t>
    </r>
    <r>
      <rPr>
        <sz val="11"/>
        <color rgb="FF010101"/>
        <rFont val="Consolas"/>
        <family val="3"/>
      </rPr>
      <t xml:space="preserve">); 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</si>
  <si>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new_emp4;</t>
    </r>
  </si>
  <si>
    <r>
      <t>CREATE</t>
    </r>
    <r>
      <rPr>
        <sz val="11"/>
        <color rgb="FF010101"/>
        <rFont val="Consolas"/>
        <family val="3"/>
      </rPr>
      <t xml:space="preserve"> INDEX idx_newemp4_name</t>
    </r>
  </si>
  <si>
    <r>
      <t>ON</t>
    </r>
    <r>
      <rPr>
        <sz val="11"/>
        <color rgb="FF010101"/>
        <rFont val="Consolas"/>
        <family val="3"/>
      </rPr>
      <t xml:space="preserve"> new_emp4(name ASC);</t>
    </r>
  </si>
  <si>
    <r>
      <t>SELECT</t>
    </r>
    <r>
      <rPr>
        <sz val="11"/>
        <color rgb="FF010101"/>
        <rFont val="Consolas"/>
        <family val="3"/>
      </rPr>
      <t xml:space="preserve"> no,name,sal</t>
    </r>
  </si>
  <si>
    <r>
      <t>FROM</t>
    </r>
    <r>
      <rPr>
        <sz val="11"/>
        <color rgb="FF010101"/>
        <rFont val="Consolas"/>
        <family val="3"/>
      </rPr>
      <t xml:space="preserve"> new_emp4</t>
    </r>
  </si>
  <si>
    <r>
      <t>SELECT</t>
    </r>
    <r>
      <rPr>
        <sz val="11"/>
        <color rgb="FF010101"/>
        <rFont val="Consolas"/>
        <family val="3"/>
      </rPr>
      <t xml:space="preserve"> no, name, sal</t>
    </r>
  </si>
  <si>
    <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'0'</t>
    </r>
  </si>
  <si>
    <t>인덱스를 활용해서 최소값(min), 최대값(max) 구하기</t>
    <phoneticPr fontId="2" type="noConversion"/>
  </si>
  <si>
    <t>MIN/MAX 함수는 모든 데이터를 기준 컬럼으로 정렬을 한 후 최대/최소값을 구하는 함수</t>
    <phoneticPr fontId="2" type="noConversion"/>
  </si>
  <si>
    <t>--최소값</t>
  </si>
  <si>
    <t>--ALLEN</t>
  </si>
  <si>
    <t>--INDEX를 사용해서 최소값 구하기</t>
  </si>
  <si>
    <t>--최대값</t>
  </si>
  <si>
    <t>--SMITH</t>
  </si>
  <si>
    <t>--INDEX를 사용해서 최대값 구하기</t>
  </si>
  <si>
    <t>--ORACLE HINT : /*+ INDEX_DESC (테이블_ALIAS(or 테이블명) 인덱스명) */ name</t>
  </si>
  <si>
    <r>
      <t>SELECT</t>
    </r>
    <r>
      <rPr>
        <sz val="11"/>
        <color rgb="FF010101"/>
        <rFont val="Consolas"/>
        <family val="3"/>
      </rPr>
      <t xml:space="preserve"> MIN(name)</t>
    </r>
  </si>
  <si>
    <r>
      <t>FROM</t>
    </r>
    <r>
      <rPr>
        <sz val="11"/>
        <color rgb="FF010101"/>
        <rFont val="Consolas"/>
        <family val="3"/>
      </rPr>
      <t xml:space="preserve"> new_emp4;</t>
    </r>
  </si>
  <si>
    <r>
      <t>SELECT</t>
    </r>
    <r>
      <rPr>
        <sz val="11"/>
        <color rgb="FF010101"/>
        <rFont val="Consolas"/>
        <family val="3"/>
      </rPr>
      <t xml:space="preserve"> name</t>
    </r>
  </si>
  <si>
    <r>
      <t xml:space="preserve">AND ROWNUM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</si>
  <si>
    <r>
      <t>SELECT</t>
    </r>
    <r>
      <rPr>
        <sz val="11"/>
        <color rgb="FF010101"/>
        <rFont val="Consolas"/>
        <family val="3"/>
      </rPr>
      <t xml:space="preserve"> MAX(name)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</si>
  <si>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/*+ INDEX_DESC (t1 idx_newemp4_name) */</t>
    </r>
    <r>
      <rPr>
        <sz val="11"/>
        <color rgb="FF010101"/>
        <rFont val="Consolas"/>
        <family val="3"/>
      </rPr>
      <t xml:space="preserve"> name</t>
    </r>
  </si>
  <si>
    <r>
      <t>FROM</t>
    </r>
    <r>
      <rPr>
        <sz val="11"/>
        <color rgb="FF010101"/>
        <rFont val="Consolas"/>
        <family val="3"/>
      </rPr>
      <t xml:space="preserve"> new_emp4 t1</t>
    </r>
  </si>
  <si>
    <t>ROWID</t>
    <phoneticPr fontId="2" type="noConversion"/>
  </si>
  <si>
    <t>오라클에서 데이터의 주소를 주소라 표현하지 않고 ROWID라 한다.</t>
    <phoneticPr fontId="2" type="noConversion"/>
  </si>
  <si>
    <t xml:space="preserve">       ename</t>
  </si>
  <si>
    <t>-------------------- ---------- ----------</t>
  </si>
  <si>
    <t xml:space="preserve">--AAAR9iAAHAAAACuAAA       7369 SMITH     </t>
  </si>
  <si>
    <t xml:space="preserve">--AAAR9iAAHAAAACuAAB       7499 ALLEN     </t>
  </si>
  <si>
    <t xml:space="preserve">--AAAR9iAAHAAAACuAAC       7521 WARD      </t>
  </si>
  <si>
    <t xml:space="preserve">--AAAR9iAAHAAAACuAAD       7566 JONES     </t>
  </si>
  <si>
    <t xml:space="preserve">--AAAR9iAAHAAAACuAAE       7654 MARTIN    </t>
  </si>
  <si>
    <t xml:space="preserve">--AAAR9iAAHAAAACuAAG       7782 CLARK     </t>
  </si>
  <si>
    <t xml:space="preserve">--AAAR9iAAHAAAACuAAH       7788 SCOTT     </t>
  </si>
  <si>
    <t xml:space="preserve">--AAAR9iAAHAAAACuAAI       7839 KING      </t>
  </si>
  <si>
    <t xml:space="preserve">--AAAR9iAAHAAAACuAAJ       7844 TURNER    </t>
  </si>
  <si>
    <t xml:space="preserve">--AAAR9iAAHAAAACuAAK       7876 ADAMS     </t>
  </si>
  <si>
    <t xml:space="preserve">--AAAR9iAAHAAAACuAAL       7900 JAMES     </t>
  </si>
  <si>
    <t xml:space="preserve">--AAAR9iAAHAAAACuAAM       7902 FORD      </t>
  </si>
  <si>
    <t xml:space="preserve">--AAAR9iAAHAAAACuAAN       7934 MILLER    </t>
  </si>
  <si>
    <t xml:space="preserve">--ROWID                   EMPNO ENAME     </t>
  </si>
  <si>
    <r>
      <t>SELECT</t>
    </r>
    <r>
      <rPr>
        <sz val="11"/>
        <color rgb="FF010101"/>
        <rFont val="Consolas"/>
        <family val="3"/>
      </rPr>
      <t xml:space="preserve"> ROWID,</t>
    </r>
  </si>
  <si>
    <r>
      <t>WHERE</t>
    </r>
    <r>
      <rPr>
        <sz val="11"/>
        <color rgb="FF010101"/>
        <rFont val="Consolas"/>
        <family val="3"/>
      </rPr>
      <t xml:space="preserve"> ROWID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'AAAR9iAAHAAAACuAAN'</t>
    </r>
    <r>
      <rPr>
        <sz val="11"/>
        <color rgb="FF010101"/>
        <rFont val="Consolas"/>
        <family val="3"/>
      </rPr>
      <t>;</t>
    </r>
  </si>
  <si>
    <t xml:space="preserve">--AAAR9iAAHAAAACuAAF       7698 BLAKE     </t>
    <phoneticPr fontId="2" type="noConversion"/>
  </si>
  <si>
    <t xml:space="preserve">AAAR9iAAHAAAACuAAF </t>
    <phoneticPr fontId="2" type="noConversion"/>
  </si>
  <si>
    <t>오라클 물리_논리 저장구조</t>
    <phoneticPr fontId="2" type="noConversion"/>
  </si>
  <si>
    <t>인덱스 삭제</t>
    <phoneticPr fontId="2" type="noConversion"/>
  </si>
  <si>
    <t>DROP INDEX 인덱스 이름;</t>
    <phoneticPr fontId="2" type="noConversion"/>
  </si>
  <si>
    <r>
      <t>DROP</t>
    </r>
    <r>
      <rPr>
        <sz val="11"/>
        <color rgb="FF010101"/>
        <rFont val="Consolas"/>
        <family val="3"/>
      </rPr>
      <t xml:space="preserve"> INDEX idx_newemp4_name;</t>
    </r>
  </si>
  <si>
    <t>VIEW</t>
    <phoneticPr fontId="2" type="noConversion"/>
  </si>
  <si>
    <t xml:space="preserve">VIEW </t>
    <phoneticPr fontId="2" type="noConversion"/>
  </si>
  <si>
    <t>가상의 테이블</t>
    <phoneticPr fontId="2" type="noConversion"/>
  </si>
  <si>
    <t>원래 테이블에는 데이터가 들어 있지만 VIEW에는 데이터가 없고</t>
    <phoneticPr fontId="2" type="noConversion"/>
  </si>
  <si>
    <t>테이블에 가서 데이터를 불러오는 SQL Query만 저장</t>
    <phoneticPr fontId="2" type="noConversion"/>
  </si>
  <si>
    <t>view 용도</t>
    <phoneticPr fontId="2" type="noConversion"/>
  </si>
  <si>
    <t>1. 보안</t>
    <phoneticPr fontId="2" type="noConversion"/>
  </si>
  <si>
    <t>2. 사용자 편의성</t>
    <phoneticPr fontId="2" type="noConversion"/>
  </si>
  <si>
    <t>뷰 생성 권한</t>
    <phoneticPr fontId="2" type="noConversion"/>
  </si>
  <si>
    <t>--VIEW 생성 권한 할당</t>
  </si>
  <si>
    <r>
      <t xml:space="preserve">GRANT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VIEW TO scott;</t>
    </r>
  </si>
  <si>
    <t>VIEW 생성 문법</t>
    <phoneticPr fontId="2" type="noConversion"/>
  </si>
  <si>
    <t>[ ] '-&gt; 생략 가능</t>
    <phoneticPr fontId="2" type="noConversion"/>
  </si>
  <si>
    <t xml:space="preserve">AS (sub_query)                                  </t>
  </si>
  <si>
    <t xml:space="preserve">[with read only]                                        </t>
  </si>
  <si>
    <r>
      <t>CREATE</t>
    </r>
    <r>
      <rPr>
        <sz val="11"/>
        <color rgb="FF010101"/>
        <rFont val="Consolas"/>
        <family val="3"/>
      </rPr>
      <t xml:space="preserve"> [OR REPLACE] [FORSE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NOFORSE] VIEW view이름 (열 이름1, 열 이름2…)                                       </t>
    </r>
  </si>
  <si>
    <r>
      <t>[with check option [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제약조건]]                                   </t>
    </r>
  </si>
  <si>
    <r>
      <t xml:space="preserve">OR REPLACE : </t>
    </r>
    <r>
      <rPr>
        <sz val="11"/>
        <color rgb="FF010101"/>
        <rFont val="맑은 고딕"/>
        <family val="2"/>
        <charset val="129"/>
      </rPr>
      <t>같은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이름의</t>
    </r>
    <r>
      <rPr>
        <sz val="11"/>
        <color rgb="FF010101"/>
        <rFont val="Consolas"/>
        <family val="3"/>
      </rPr>
      <t xml:space="preserve"> View</t>
    </r>
    <r>
      <rPr>
        <sz val="11"/>
        <color rgb="FF010101"/>
        <rFont val="맑은 고딕"/>
        <family val="2"/>
        <charset val="129"/>
      </rPr>
      <t>가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있는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경우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삭제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후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다시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생성</t>
    </r>
    <phoneticPr fontId="2" type="noConversion"/>
  </si>
  <si>
    <r>
      <t xml:space="preserve">FORSE : </t>
    </r>
    <r>
      <rPr>
        <sz val="11"/>
        <color rgb="FF010101"/>
        <rFont val="맑은 고딕"/>
        <family val="2"/>
        <charset val="129"/>
      </rPr>
      <t>기존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테이블의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존재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여부에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상관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없이</t>
    </r>
    <r>
      <rPr>
        <sz val="11"/>
        <color rgb="FF010101"/>
        <rFont val="Consolas"/>
        <family val="3"/>
      </rPr>
      <t xml:space="preserve"> View</t>
    </r>
    <r>
      <rPr>
        <sz val="11"/>
        <color rgb="FF010101"/>
        <rFont val="맑은 고딕"/>
        <family val="2"/>
        <charset val="129"/>
      </rPr>
      <t>생성</t>
    </r>
    <phoneticPr fontId="2" type="noConversion"/>
  </si>
  <si>
    <r>
      <t xml:space="preserve">NOFORSE : </t>
    </r>
    <r>
      <rPr>
        <sz val="11"/>
        <color rgb="FF010101"/>
        <rFont val="맑은 고딕"/>
        <family val="2"/>
        <charset val="129"/>
      </rPr>
      <t>기존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테이블이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존재할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경우</t>
    </r>
    <r>
      <rPr>
        <sz val="11"/>
        <color rgb="FF010101"/>
        <rFont val="Consolas"/>
        <family val="3"/>
      </rPr>
      <t xml:space="preserve"> View</t>
    </r>
    <r>
      <rPr>
        <sz val="11"/>
        <color rgb="FF010101"/>
        <rFont val="맑은 고딕"/>
        <family val="2"/>
        <charset val="129"/>
      </rPr>
      <t>생성</t>
    </r>
    <r>
      <rPr>
        <sz val="11"/>
        <color rgb="FF010101"/>
        <rFont val="Consolas"/>
        <family val="3"/>
      </rPr>
      <t>(default)</t>
    </r>
    <phoneticPr fontId="2" type="noConversion"/>
  </si>
  <si>
    <r>
      <rPr>
        <sz val="11"/>
        <color rgb="FF010101"/>
        <rFont val="맑은 고딕"/>
        <family val="2"/>
        <charset val="129"/>
      </rPr>
      <t>열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이름</t>
    </r>
    <r>
      <rPr>
        <sz val="11"/>
        <color rgb="FF010101"/>
        <rFont val="Consolas"/>
        <family val="3"/>
      </rPr>
      <t xml:space="preserve"> : </t>
    </r>
    <r>
      <rPr>
        <sz val="11"/>
        <color rgb="FF010101"/>
        <rFont val="맑은 고딕"/>
        <family val="2"/>
        <charset val="129"/>
      </rPr>
      <t>기본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테이블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컬럼</t>
    </r>
    <r>
      <rPr>
        <sz val="11"/>
        <color rgb="FF010101"/>
        <rFont val="Consolas"/>
        <family val="3"/>
      </rPr>
      <t xml:space="preserve">(sub-query) </t>
    </r>
    <r>
      <rPr>
        <sz val="11"/>
        <color rgb="FF010101"/>
        <rFont val="맑은 고딕"/>
        <family val="2"/>
        <charset val="129"/>
      </rPr>
      <t>이름과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다르게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지정한</t>
    </r>
    <r>
      <rPr>
        <sz val="11"/>
        <color rgb="FF010101"/>
        <rFont val="Consolas"/>
        <family val="3"/>
      </rPr>
      <t xml:space="preserve"> View </t>
    </r>
    <r>
      <rPr>
        <sz val="11"/>
        <color rgb="FF010101"/>
        <rFont val="맑은 고딕"/>
        <family val="2"/>
        <charset val="129"/>
      </rPr>
      <t>컬럼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이름</t>
    </r>
    <phoneticPr fontId="2" type="noConversion"/>
  </si>
  <si>
    <r>
      <t xml:space="preserve">with check option : </t>
    </r>
    <r>
      <rPr>
        <sz val="11"/>
        <color rgb="FF010101"/>
        <rFont val="맑은 고딕"/>
        <family val="2"/>
        <charset val="129"/>
      </rPr>
      <t>주어진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제약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조건에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맞는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데이터만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입력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및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수정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허용</t>
    </r>
    <phoneticPr fontId="2" type="noConversion"/>
  </si>
  <si>
    <r>
      <t>with read only : SELECT</t>
    </r>
    <r>
      <rPr>
        <sz val="11"/>
        <color rgb="FF010101"/>
        <rFont val="맑은 고딕"/>
        <family val="2"/>
        <charset val="129"/>
      </rPr>
      <t>만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가능한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읽기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전용</t>
    </r>
    <r>
      <rPr>
        <sz val="11"/>
        <color rgb="FF010101"/>
        <rFont val="Consolas"/>
        <family val="3"/>
      </rPr>
      <t xml:space="preserve"> VIEW</t>
    </r>
    <phoneticPr fontId="2" type="noConversion"/>
  </si>
  <si>
    <t>--데이터 없음</t>
  </si>
  <si>
    <t>--select절 실행하면 위의 쿼리에서 서브쿼리를 실행한다</t>
  </si>
  <si>
    <r>
      <t>CREATE</t>
    </r>
    <r>
      <rPr>
        <sz val="11"/>
        <color rgb="FF010101"/>
        <rFont val="Consolas"/>
        <family val="3"/>
      </rPr>
      <t xml:space="preserve"> OR REPLACE VIEW vw_emp20</t>
    </r>
  </si>
  <si>
    <r>
      <t xml:space="preserve">AS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empno, ename, job, deptno</t>
    </r>
  </si>
  <si>
    <r>
      <t xml:space="preserve">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</si>
  <si>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</t>
    </r>
  </si>
  <si>
    <r>
      <t>FROM</t>
    </r>
    <r>
      <rPr>
        <sz val="11"/>
        <color rgb="FF010101"/>
        <rFont val="Consolas"/>
        <family val="3"/>
      </rPr>
      <t xml:space="preserve"> vw_emp20;</t>
    </r>
  </si>
  <si>
    <t>생성한 VIEW 확인</t>
    <phoneticPr fontId="2" type="noConversion"/>
  </si>
  <si>
    <t xml:space="preserve">       t1.read_only</t>
  </si>
  <si>
    <r>
      <t>SELECT</t>
    </r>
    <r>
      <rPr>
        <sz val="11"/>
        <color rgb="FF010101"/>
        <rFont val="Consolas"/>
        <family val="3"/>
      </rPr>
      <t xml:space="preserve"> t1.view_name,</t>
    </r>
  </si>
  <si>
    <r>
      <t xml:space="preserve">       t1.</t>
    </r>
    <r>
      <rPr>
        <sz val="11"/>
        <color rgb="FF0099CC"/>
        <rFont val="Consolas"/>
        <family val="3"/>
      </rPr>
      <t>text</t>
    </r>
    <r>
      <rPr>
        <sz val="11"/>
        <color rgb="FF010101"/>
        <rFont val="Consolas"/>
        <family val="3"/>
      </rPr>
      <t>,</t>
    </r>
  </si>
  <si>
    <r>
      <t>FROM</t>
    </r>
    <r>
      <rPr>
        <sz val="11"/>
        <color rgb="FF010101"/>
        <rFont val="Consolas"/>
        <family val="3"/>
      </rPr>
      <t xml:space="preserve"> user_views t1</t>
    </r>
  </si>
  <si>
    <t>View를 통한 데이터 변경하기</t>
    <phoneticPr fontId="2" type="noConversion"/>
  </si>
  <si>
    <t>-- 테이블 생성</t>
  </si>
  <si>
    <t xml:space="preserve">    a NUMBER,</t>
  </si>
  <si>
    <t xml:space="preserve">    b NUMBER</t>
  </si>
  <si>
    <t>-- VIEW 생성</t>
  </si>
  <si>
    <t>-- VIEW를 통한 입력</t>
  </si>
  <si>
    <t>--o_table 조회 (뷰를 통해 입력한 값이 o_table에 들어옴)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</si>
  <si>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o_table (</t>
    </r>
  </si>
  <si>
    <r>
      <t>CREATE</t>
    </r>
    <r>
      <rPr>
        <sz val="11"/>
        <color rgb="FF010101"/>
        <rFont val="Consolas"/>
        <family val="3"/>
      </rPr>
      <t xml:space="preserve"> OR REPLACE VIEW view01</t>
    </r>
  </si>
  <si>
    <r>
      <t xml:space="preserve">AS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a,b</t>
    </r>
  </si>
  <si>
    <r>
      <t xml:space="preserve">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o_table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</si>
  <si>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view01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</si>
  <si>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o_table;</t>
    </r>
  </si>
  <si>
    <t>읽기 전용 VIEW 생성</t>
    <phoneticPr fontId="2" type="noConversion"/>
  </si>
  <si>
    <t>읽기 전용 뷰 아님</t>
    <phoneticPr fontId="2" type="noConversion"/>
  </si>
  <si>
    <t>--VIEW2 생성</t>
  </si>
  <si>
    <t>WITH READ ONLY;</t>
  </si>
  <si>
    <t>--데이터 입력</t>
  </si>
  <si>
    <t>--SQL 오류: ORA-42399: 읽기 전용 뷰에서는 DML 작업을 수행할 수 없습니다.</t>
  </si>
  <si>
    <r>
      <t>CREATE</t>
    </r>
    <r>
      <rPr>
        <sz val="11"/>
        <color rgb="FF010101"/>
        <rFont val="Consolas"/>
        <family val="3"/>
      </rPr>
      <t xml:space="preserve"> OR REPLACE VIEW view2</t>
    </r>
  </si>
  <si>
    <r>
      <t>AS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a,b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o_table)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</si>
  <si>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view2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</si>
  <si>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t>뷰 삭제</t>
    <phoneticPr fontId="2" type="noConversion"/>
  </si>
  <si>
    <t>DROP VIEW 뷰이름;</t>
    <phoneticPr fontId="2" type="noConversion"/>
  </si>
  <si>
    <t>인라인 뷰를 사용한 TOP-N SQL</t>
    <phoneticPr fontId="2" type="noConversion"/>
  </si>
  <si>
    <t>페이징</t>
    <phoneticPr fontId="2" type="noConversion"/>
  </si>
  <si>
    <t>SQL문에서 일회성으로 만들어 사용하는 뷰</t>
    <phoneticPr fontId="2" type="noConversion"/>
  </si>
  <si>
    <t>ROWNUM과 ORDER BY</t>
    <phoneticPr fontId="2" type="noConversion"/>
  </si>
  <si>
    <t xml:space="preserve">       t1.ename</t>
  </si>
  <si>
    <t xml:space="preserve">    ROWNUM      EMPNO ENAME     </t>
  </si>
  <si>
    <t xml:space="preserve">         1       7369 SMITH     </t>
  </si>
  <si>
    <t xml:space="preserve">         2       7499 ALLEN     </t>
  </si>
  <si>
    <t xml:space="preserve">         3       7521 WARD      </t>
  </si>
  <si>
    <t xml:space="preserve">         4       7566 JONES     </t>
  </si>
  <si>
    <t xml:space="preserve">         5       7654 MARTIN    </t>
  </si>
  <si>
    <t xml:space="preserve">         6       7698 BLAKE     </t>
  </si>
  <si>
    <t xml:space="preserve">         7       7782 CLARK     </t>
  </si>
  <si>
    <t xml:space="preserve">         8       7788 SCOTT     </t>
  </si>
  <si>
    <t xml:space="preserve">         9       7839 KING      </t>
  </si>
  <si>
    <t xml:space="preserve">        10       7844 TURNER    </t>
  </si>
  <si>
    <t xml:space="preserve">        11       7876 ADAMS     </t>
  </si>
  <si>
    <t xml:space="preserve">        12       7900 JAMES     </t>
  </si>
  <si>
    <t xml:space="preserve">        13       7902 FORD      </t>
  </si>
  <si>
    <t xml:space="preserve">        14       7934 MILLER </t>
  </si>
  <si>
    <t xml:space="preserve">    ROWNUM      EMPNO ENAME             SAL</t>
  </si>
  <si>
    <t xml:space="preserve">         1       7369 SMITH             800</t>
  </si>
  <si>
    <t xml:space="preserve">        12       7900 JAMES             950</t>
  </si>
  <si>
    <t xml:space="preserve">        11       7876 ADAMS            1100</t>
  </si>
  <si>
    <t xml:space="preserve">         3       7521 WARD             1250</t>
  </si>
  <si>
    <t xml:space="preserve">         5       7654 MARTIN           1250</t>
  </si>
  <si>
    <t xml:space="preserve">        14       7934 MILLER           1300</t>
  </si>
  <si>
    <t xml:space="preserve">        10       7844 TURNER           1500</t>
  </si>
  <si>
    <t xml:space="preserve">         2       7499 ALLEN            1600</t>
  </si>
  <si>
    <t xml:space="preserve">         7       7782 CLARK            2450</t>
  </si>
  <si>
    <t xml:space="preserve">         6       7698 BLAKE            2850</t>
  </si>
  <si>
    <t xml:space="preserve">         4       7566 JONES            2975</t>
  </si>
  <si>
    <t xml:space="preserve">         8       7788 SCOTT            3000</t>
  </si>
  <si>
    <t xml:space="preserve">        13       7902 FORD             3000</t>
  </si>
  <si>
    <t xml:space="preserve">         9       7839 KING             5000</t>
  </si>
  <si>
    <t xml:space="preserve">             t1.ename,</t>
  </si>
  <si>
    <t xml:space="preserve">             t1.sal</t>
  </si>
  <si>
    <t>)tt1</t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</si>
  <si>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t1.sal;</t>
    </r>
  </si>
  <si>
    <r>
      <t>SELECT</t>
    </r>
    <r>
      <rPr>
        <sz val="11"/>
        <color rgb="FF010101"/>
        <rFont val="Consolas"/>
        <family val="3"/>
      </rPr>
      <t xml:space="preserve"> ROWNUM, TT1.</t>
    </r>
    <r>
      <rPr>
        <sz val="11"/>
        <color rgb="FF0099CC"/>
        <rFont val="Consolas"/>
        <family val="3"/>
      </rPr>
      <t>*</t>
    </r>
  </si>
  <si>
    <r>
      <t>FROM</t>
    </r>
    <r>
      <rPr>
        <sz val="11"/>
        <color rgb="FF010101"/>
        <rFont val="Consolas"/>
        <family val="3"/>
      </rPr>
      <t xml:space="preserve">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</t>
    </r>
  </si>
  <si>
    <r>
      <t xml:space="preserve">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 t1</t>
    </r>
  </si>
  <si>
    <r>
      <t xml:space="preserve">  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</t>
    </r>
  </si>
  <si>
    <t>페이징 처리</t>
    <phoneticPr fontId="2" type="noConversion"/>
  </si>
  <si>
    <t>--PAGE_SIZE = 10</t>
  </si>
  <si>
    <t>--PAGE_NUM = 1</t>
  </si>
  <si>
    <t>--페이징 방법1</t>
  </si>
  <si>
    <t xml:space="preserve">                   t1.ename,</t>
  </si>
  <si>
    <t xml:space="preserve">                   t1.sal</t>
  </si>
  <si>
    <t xml:space="preserve">     )tt1</t>
  </si>
  <si>
    <t>)A</t>
  </si>
  <si>
    <t>--WHERE rnum BETWEEN 1 AND 10</t>
  </si>
  <si>
    <t>--WHERE rnum BETWEEN 11 AND 20</t>
  </si>
  <si>
    <t>--WHERE rnum BETWEEN 11 AND 20;</t>
  </si>
  <si>
    <t>--페이징 방법2</t>
  </si>
  <si>
    <t>--WHERE rnum BETWEEN (:PAGE_SIZE * (:PAGE_NUM-1)+1) AND :PAGE_SIZE * (:PAGE_NUM-1)+:PAGE_SIZE</t>
  </si>
  <si>
    <r>
      <t>SELECT</t>
    </r>
    <r>
      <rPr>
        <sz val="11"/>
        <color rgb="FF010101"/>
        <rFont val="Consolas"/>
        <family val="3"/>
      </rPr>
      <t xml:space="preserve"> A.</t>
    </r>
    <r>
      <rPr>
        <sz val="11"/>
        <color rgb="FF0099CC"/>
        <rFont val="Consolas"/>
        <family val="3"/>
      </rPr>
      <t>*</t>
    </r>
  </si>
  <si>
    <r>
      <t>FROM</t>
    </r>
    <r>
      <rPr>
        <sz val="11"/>
        <color rgb="FF010101"/>
        <rFont val="Consolas"/>
        <family val="3"/>
      </rPr>
      <t xml:space="preserve">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ROWNUM AS rnum, TT1.</t>
    </r>
    <r>
      <rPr>
        <sz val="11"/>
        <color rgb="FF0099CC"/>
        <rFont val="Consolas"/>
        <family val="3"/>
      </rPr>
      <t>*</t>
    </r>
  </si>
  <si>
    <r>
      <t xml:space="preserve">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</t>
    </r>
  </si>
  <si>
    <r>
      <t xml:space="preserve">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 t1</t>
    </r>
  </si>
  <si>
    <r>
      <t xml:space="preserve">        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sal</t>
    </r>
  </si>
  <si>
    <r>
      <t>WHERE</t>
    </r>
    <r>
      <rPr>
        <sz val="11"/>
        <color rgb="FF010101"/>
        <rFont val="Consolas"/>
        <family val="3"/>
      </rPr>
      <t xml:space="preserve"> rnum BETWEEN (:PAGE_SIZE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(:PAGE_NUM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) AND :PAGE_SIZE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(:PAGE_NUM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>:PAGE_SIZE</t>
    </r>
  </si>
  <si>
    <r>
      <t xml:space="preserve">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ROWNUM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</si>
  <si>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>WHERE</t>
    </r>
    <r>
      <rPr>
        <sz val="11"/>
        <color rgb="FF010101"/>
        <rFont val="Consolas"/>
        <family val="3"/>
      </rPr>
      <t xml:space="preserve"> rnum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</si>
  <si>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t xml:space="preserve">1. Professor 테이블과 department 테이블을 조인하여 교수번호와 교수이름, </t>
  </si>
  <si>
    <t xml:space="preserve">소속 학과이름을 조회하는 view 를 생성하세요. </t>
  </si>
  <si>
    <t>View 이름은 v_prof_dept2 로 하세요.</t>
  </si>
  <si>
    <t>name을 where절에 사용한다 '-&gt; 인덱스 사용</t>
    <phoneticPr fontId="2" type="noConversion"/>
  </si>
  <si>
    <t>user_views : 모든 뷰들 볼 수 있는 곳</t>
    <phoneticPr fontId="2" type="noConversion"/>
  </si>
  <si>
    <t>AS (</t>
  </si>
  <si>
    <t xml:space="preserve">           t1.name,</t>
  </si>
  <si>
    <t xml:space="preserve">           t2.dname</t>
  </si>
  <si>
    <t>WITH READ ONLY</t>
  </si>
  <si>
    <r>
      <t>CREATE</t>
    </r>
    <r>
      <rPr>
        <sz val="11"/>
        <color rgb="FF010101"/>
        <rFont val="Consolas"/>
        <family val="3"/>
      </rPr>
      <t xml:space="preserve"> OR REPLACE VIEW v_prof_dept2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</si>
  <si>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t1.profno,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</si>
  <si>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professor t1 JOIN department t2</t>
    </r>
  </si>
  <si>
    <r>
      <t xml:space="preserve">   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</si>
  <si>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t xml:space="preserve">2. Inline View 를 사용하여 아래 그림과 같이 Student 테이블과 department 테이블을 </t>
  </si>
  <si>
    <t>사용하여 학과별로 학생들의 최대 키와 최대 몸무게, 학과이름을 출력하세요.</t>
  </si>
  <si>
    <t xml:space="preserve">       a.max_height,</t>
  </si>
  <si>
    <t xml:space="preserve">       a.max_weight</t>
  </si>
  <si>
    <t xml:space="preserve">              MAX(t1.height) AS max_height,</t>
  </si>
  <si>
    <t xml:space="preserve">              MAX(t1.weight) AS max_weight</t>
  </si>
  <si>
    <t xml:space="preserve">      )a JOIN department b</t>
  </si>
  <si>
    <r>
      <t>SELECT</t>
    </r>
    <r>
      <rPr>
        <sz val="11"/>
        <color rgb="FF010101"/>
        <rFont val="Consolas"/>
        <family val="3"/>
      </rPr>
      <t xml:space="preserve"> b.dname,</t>
    </r>
  </si>
  <si>
    <r>
      <t>FROM</t>
    </r>
    <r>
      <rPr>
        <sz val="11"/>
        <color rgb="FF010101"/>
        <rFont val="Consolas"/>
        <family val="3"/>
      </rPr>
      <t xml:space="preserve"> (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t1.deptno1, </t>
    </r>
  </si>
  <si>
    <r>
      <t xml:space="preserve">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 t1 </t>
    </r>
  </si>
  <si>
    <r>
      <t xml:space="preserve">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deptno1</t>
    </r>
  </si>
  <si>
    <r>
      <t>ON</t>
    </r>
    <r>
      <rPr>
        <sz val="11"/>
        <color rgb="FF010101"/>
        <rFont val="Consolas"/>
        <family val="3"/>
      </rPr>
      <t xml:space="preserve"> a.deptno1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b.deptno</t>
    </r>
  </si>
  <si>
    <t xml:space="preserve">3. Student 테이블과 department 테이블을 사용하여 학과이름 , 학과별 최대키 , 학과별로 가장 키가 큰 학생들의                                                                      </t>
  </si>
  <si>
    <t xml:space="preserve">   이름과 키 를 Inline View 를 사용하여 아래와 같이 출력하세요.</t>
  </si>
  <si>
    <t>) a JOIN student b</t>
  </si>
  <si>
    <r>
      <t>SELECT</t>
    </r>
    <r>
      <rPr>
        <sz val="11"/>
        <color rgb="FF010101"/>
        <rFont val="Consolas"/>
        <family val="3"/>
      </rPr>
      <t xml:space="preserve"> a.dname, a.max_height, b.name, b.height</t>
    </r>
  </si>
  <si>
    <r>
      <t>FROM</t>
    </r>
    <r>
      <rPr>
        <sz val="11"/>
        <color rgb="FF010101"/>
        <rFont val="Consolas"/>
        <family val="3"/>
      </rPr>
      <t xml:space="preserve"> ( 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</si>
  <si>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t2.deptno, t2.dname, MAX(t1.height) max_height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</si>
  <si>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student t1 INNER JOIN department t2</t>
    </r>
  </si>
  <si>
    <r>
      <t xml:space="preserve">       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t1.deptno1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</si>
  <si>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 xml:space="preserve">        GROUP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t2.deptno, t2.dname</t>
    </r>
  </si>
  <si>
    <r>
      <t>ON</t>
    </r>
    <r>
      <rPr>
        <sz val="11"/>
        <color rgb="FF010101"/>
        <rFont val="Consolas"/>
        <family val="3"/>
      </rPr>
      <t xml:space="preserve"> a.deptno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b.deptno1</t>
    </r>
  </si>
  <si>
    <r>
      <t xml:space="preserve">AND a.max_height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b.height</t>
    </r>
  </si>
  <si>
    <t>유형1 예제 : professor 테이블에서 학과번호와 교수명, 학과명을 출력하되 deptno가 101번인</t>
    <phoneticPr fontId="2" type="noConversion"/>
  </si>
  <si>
    <r>
      <t xml:space="preserve">--EXTRACT('//text()') : </t>
    </r>
    <r>
      <rPr>
        <sz val="11"/>
        <color rgb="FF999999"/>
        <rFont val="맑은 고딕"/>
        <family val="3"/>
        <charset val="129"/>
      </rPr>
      <t>문자를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추출</t>
    </r>
    <phoneticPr fontId="2" type="noConversion"/>
  </si>
  <si>
    <t>order by에 ename을 추가안하면</t>
  </si>
  <si>
    <t>시퀀스(Sequence)</t>
    <phoneticPr fontId="2" type="noConversion"/>
  </si>
  <si>
    <t>연속된 번호의 생성이 필요한 경우를 위해 사용</t>
    <phoneticPr fontId="2" type="noConversion"/>
  </si>
  <si>
    <t>연속된 번호 자동 생성기</t>
    <phoneticPr fontId="2" type="noConversion"/>
  </si>
  <si>
    <t>CREATE SEQUENCE 시퀀스 이름</t>
    <phoneticPr fontId="2" type="noConversion"/>
  </si>
  <si>
    <t>[START WITH n] '--  시퀀스 번호의 시작값으로 기본값 1</t>
    <phoneticPr fontId="2" type="noConversion"/>
  </si>
  <si>
    <t>[INCREMENT BY n] '-- 시퀀스 번호의 증가값으로 기본값 1</t>
    <phoneticPr fontId="2" type="noConversion"/>
  </si>
  <si>
    <t>[MAXVALUE n | NOMAXVALUE] '-- 생성 가능한 시퀀스 최대값(nomaxvalue 10의 27승)</t>
    <phoneticPr fontId="2" type="noConversion"/>
  </si>
  <si>
    <t>[MINVALUE n | NOMINVALUE] '--  시퀀스에서 생성할 번호의 최소값. Nominvalue 오름차순이면 1, 내림차순이면 10의 -26승</t>
    <phoneticPr fontId="2" type="noConversion"/>
  </si>
  <si>
    <t>[CYCLE | NOCYCLE] '-- 시퀀스 번호를 순환 사용할 것인지 지정</t>
    <phoneticPr fontId="2" type="noConversion"/>
  </si>
  <si>
    <t>[CACHE n | NOCACHE] '-- 시퀀스 생성 속도를 개선하기 위해 캐싱 여부 지정</t>
    <phoneticPr fontId="2" type="noConversion"/>
  </si>
  <si>
    <t>DESC dept_sequence;</t>
  </si>
  <si>
    <t xml:space="preserve">--이름     널? 유형           </t>
  </si>
  <si>
    <t xml:space="preserve">-------- -- ------------ </t>
  </si>
  <si>
    <t xml:space="preserve">--DEPTNO    NUMBER(2)    </t>
  </si>
  <si>
    <t xml:space="preserve">--DNAME     VARCHAR2(14) </t>
  </si>
  <si>
    <t xml:space="preserve">--LOC       VARCHAR2(13) </t>
  </si>
  <si>
    <t>--시퀀스 생성</t>
  </si>
  <si>
    <t>NOCYCLE</t>
  </si>
  <si>
    <t>--시퀀스 확인</t>
  </si>
  <si>
    <t>--dept_sequence 테이블의 deptno에 시퀀스를 이용해서 입력</t>
  </si>
  <si>
    <t>--seq_dept_sequence.NEXTVAL : 번호 꺼내오기</t>
  </si>
  <si>
    <t>--시퀀스 값 확인</t>
  </si>
  <si>
    <t>--seq_dept_sequence.CURRVAL : 현재 시퀀스 번호</t>
  </si>
  <si>
    <t>--max값 넘도록 insert 해보기</t>
  </si>
  <si>
    <t>--ORA-08004: 시퀀스 SEQ_DEPT_SEQUENCE.NEXTVAL exceeds MAXVALUE은 사례로 될 수 없습니다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</si>
  <si>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dept_sequence</t>
    </r>
  </si>
  <si>
    <r>
      <t>WHERE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099CC"/>
        <rFont val="Consolas"/>
        <family val="3"/>
      </rPr>
      <t>=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;</t>
    </r>
  </si>
  <si>
    <r>
      <t>CREATE</t>
    </r>
    <r>
      <rPr>
        <sz val="11"/>
        <color rgb="FF010101"/>
        <rFont val="Consolas"/>
        <family val="3"/>
      </rPr>
      <t xml:space="preserve"> SEQUENCE seq_dept_sequence</t>
    </r>
  </si>
  <si>
    <r>
      <t xml:space="preserve">INCREMENT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</si>
  <si>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 xml:space="preserve">START WITH </t>
    </r>
    <r>
      <rPr>
        <sz val="11"/>
        <color rgb="FF004FC8"/>
        <rFont val="Consolas"/>
        <family val="3"/>
      </rPr>
      <t>10</t>
    </r>
  </si>
  <si>
    <r>
      <t xml:space="preserve">MAXVALUE </t>
    </r>
    <r>
      <rPr>
        <sz val="11"/>
        <color rgb="FF004FC8"/>
        <rFont val="Consolas"/>
        <family val="3"/>
      </rPr>
      <t>90</t>
    </r>
  </si>
  <si>
    <r>
      <t xml:space="preserve">MINVALUE </t>
    </r>
    <r>
      <rPr>
        <sz val="11"/>
        <color rgb="FF004FC8"/>
        <rFont val="Consolas"/>
        <family val="3"/>
      </rPr>
      <t>0</t>
    </r>
  </si>
  <si>
    <r>
      <t xml:space="preserve">CACHE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;</t>
    </r>
  </si>
  <si>
    <r>
      <t>FROM</t>
    </r>
    <r>
      <rPr>
        <sz val="11"/>
        <color rgb="FF010101"/>
        <rFont val="Consolas"/>
        <family val="3"/>
      </rPr>
      <t xml:space="preserve"> user_sequences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</si>
  <si>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dept_sequence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(seq_dept_sequence.NEXTVAL,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</si>
  <si>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dept_sequence;</t>
    </r>
  </si>
  <si>
    <r>
      <t>SELECT</t>
    </r>
    <r>
      <rPr>
        <sz val="11"/>
        <color rgb="FF010101"/>
        <rFont val="Consolas"/>
        <family val="3"/>
      </rPr>
      <t xml:space="preserve"> seq_dept_sequence.CURRVAL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dual;</t>
    </r>
  </si>
  <si>
    <t>시퀀스 수정</t>
    <phoneticPr fontId="2" type="noConversion"/>
  </si>
  <si>
    <t>ALTER SEQUENCE 시퀀스 이름</t>
    <phoneticPr fontId="2" type="noConversion"/>
  </si>
  <si>
    <t>CYCLE</t>
  </si>
  <si>
    <r>
      <t>ALTER</t>
    </r>
    <r>
      <rPr>
        <sz val="11"/>
        <color rgb="FF010101"/>
        <rFont val="Consolas"/>
        <family val="3"/>
      </rPr>
      <t xml:space="preserve"> SEQUENCE seq_dept_sequence</t>
    </r>
  </si>
  <si>
    <r>
      <t xml:space="preserve">MAXVALUE </t>
    </r>
    <r>
      <rPr>
        <sz val="11"/>
        <color rgb="FF004FC8"/>
        <rFont val="Consolas"/>
        <family val="3"/>
      </rPr>
      <t>99</t>
    </r>
  </si>
  <si>
    <t>START WITH 값은 변경할 수 없다, ALTER할 시 start with는 명시하지 않음</t>
    <phoneticPr fontId="2" type="noConversion"/>
  </si>
  <si>
    <r>
      <t xml:space="preserve">INCREMENT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</si>
  <si>
    <t>시퀀스 삭제</t>
    <phoneticPr fontId="2" type="noConversion"/>
  </si>
  <si>
    <t>DROP sequence 시퀀스이름;</t>
    <phoneticPr fontId="2" type="noConversion"/>
  </si>
  <si>
    <t>--시퀀스 삭제</t>
  </si>
  <si>
    <t>--삭제 확인</t>
  </si>
  <si>
    <r>
      <t>DROP</t>
    </r>
    <r>
      <rPr>
        <sz val="11"/>
        <color rgb="FF010101"/>
        <rFont val="Consolas"/>
        <family val="3"/>
      </rPr>
      <t xml:space="preserve"> SEQUENCE seq_dept_sequence;</t>
    </r>
  </si>
  <si>
    <r>
      <t>FROM</t>
    </r>
    <r>
      <rPr>
        <sz val="11"/>
        <color rgb="FF010101"/>
        <rFont val="Consolas"/>
        <family val="3"/>
      </rPr>
      <t xml:space="preserve"> user_sequences;</t>
    </r>
  </si>
  <si>
    <t>max를 넘으면 min부터 다시 시작</t>
    <phoneticPr fontId="2" type="noConversion"/>
  </si>
  <si>
    <t>SYNONYM(동의어)</t>
    <phoneticPr fontId="2" type="noConversion"/>
  </si>
  <si>
    <t>동의어는 테이블, 뷰, 시퀀스 등 객체 이름 대신 사용할 수 있는 다른 이름</t>
    <phoneticPr fontId="2" type="noConversion"/>
  </si>
  <si>
    <t>1. 편의성</t>
    <phoneticPr fontId="2" type="noConversion"/>
  </si>
  <si>
    <t>2. 보안</t>
    <phoneticPr fontId="2" type="noConversion"/>
  </si>
  <si>
    <t>CREATE [PUBLIC] SYNONYM 동의어_이름</t>
    <phoneticPr fontId="2" type="noConversion"/>
  </si>
  <si>
    <t>PUBLIC</t>
    <phoneticPr fontId="2" type="noConversion"/>
  </si>
  <si>
    <t>데이터베이스 내 모든 사용자가 사용할 수 있도록 설정,  생략할 경우 만든 사람만</t>
    <phoneticPr fontId="2" type="noConversion"/>
  </si>
  <si>
    <t>동의어_이름</t>
    <phoneticPr fontId="2" type="noConversion"/>
  </si>
  <si>
    <t>사용자</t>
    <phoneticPr fontId="2" type="noConversion"/>
  </si>
  <si>
    <t>생성할 동의어의 본래 객체 소유 사용자를 지정, 생략하면 로그인 사용자</t>
    <phoneticPr fontId="2" type="noConversion"/>
  </si>
  <si>
    <t>객체이름</t>
    <phoneticPr fontId="2" type="noConversion"/>
  </si>
  <si>
    <t>생성할 동의어 이름(필수)</t>
    <phoneticPr fontId="2" type="noConversion"/>
  </si>
  <si>
    <t>동의어를 생성할 대상 객체 이름(필수)</t>
    <phoneticPr fontId="2" type="noConversion"/>
  </si>
  <si>
    <t>--PUBLIC 동의어 권한(모든 사람 사용가능)</t>
  </si>
  <si>
    <t>--PRIVATE 동의어 권한(만든 사용자면 사용가능)</t>
  </si>
  <si>
    <r>
      <t xml:space="preserve">GRANT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public synonym TO scott;</t>
    </r>
  </si>
  <si>
    <r>
      <t xml:space="preserve">GRANT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synonym TO scott;</t>
    </r>
  </si>
  <si>
    <t>권한 부여</t>
    <phoneticPr fontId="2" type="noConversion"/>
  </si>
  <si>
    <t>--SCOTT사용자의 emp 테이블의 동의어를 e로 생성 private SYNONYM</t>
  </si>
  <si>
    <t>--동의어 e를 통해서 select, dml 작업 가능</t>
  </si>
  <si>
    <t>--SCOTT사용자의 dept 테이블의 동의어를 d2로 생성 public SYNONYM</t>
  </si>
  <si>
    <t>--d2를 통해 select</t>
  </si>
  <si>
    <t>--SYNONYM 조회</t>
  </si>
  <si>
    <t xml:space="preserve">       t1.table_owner,</t>
  </si>
  <si>
    <r>
      <t>CREATE</t>
    </r>
    <r>
      <rPr>
        <sz val="11"/>
        <color rgb="FF010101"/>
        <rFont val="Consolas"/>
        <family val="3"/>
      </rPr>
      <t xml:space="preserve"> SYNONYM e FOR emp;</t>
    </r>
  </si>
  <si>
    <r>
      <t>FROM</t>
    </r>
    <r>
      <rPr>
        <sz val="11"/>
        <color rgb="FF010101"/>
        <rFont val="Consolas"/>
        <family val="3"/>
      </rPr>
      <t xml:space="preserve"> e;</t>
    </r>
  </si>
  <si>
    <r>
      <t>CREATE</t>
    </r>
    <r>
      <rPr>
        <sz val="11"/>
        <color rgb="FF010101"/>
        <rFont val="Consolas"/>
        <family val="3"/>
      </rPr>
      <t xml:space="preserve"> PUBLIC SYNONYM d2 FOR dept;</t>
    </r>
  </si>
  <si>
    <r>
      <t>FROM</t>
    </r>
    <r>
      <rPr>
        <sz val="11"/>
        <color rgb="FF010101"/>
        <rFont val="Consolas"/>
        <family val="3"/>
      </rPr>
      <t xml:space="preserve"> d2;</t>
    </r>
  </si>
  <si>
    <r>
      <t>SELECT</t>
    </r>
    <r>
      <rPr>
        <sz val="11"/>
        <color rgb="FF010101"/>
        <rFont val="Consolas"/>
        <family val="3"/>
      </rPr>
      <t xml:space="preserve"> t1.synonym_name,</t>
    </r>
  </si>
  <si>
    <r>
      <t>FROM</t>
    </r>
    <r>
      <rPr>
        <sz val="11"/>
        <color rgb="FF010101"/>
        <rFont val="Consolas"/>
        <family val="3"/>
      </rPr>
      <t xml:space="preserve"> user_synonyms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</si>
  <si>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'EMP'</t>
    </r>
  </si>
  <si>
    <t>SYNONYM</t>
    <phoneticPr fontId="2" type="noConversion"/>
  </si>
  <si>
    <t>--PUBLIC SYNONYM 조회 : dba_xxx에 있다.</t>
  </si>
  <si>
    <r>
      <t>FROM</t>
    </r>
    <r>
      <rPr>
        <sz val="11"/>
        <color rgb="FF010101"/>
        <rFont val="Consolas"/>
        <family val="3"/>
      </rPr>
      <t xml:space="preserve"> dba_synonyms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</si>
  <si>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'DEPT'</t>
    </r>
  </si>
  <si>
    <t>동의어 삭제</t>
    <phoneticPr fontId="2" type="noConversion"/>
  </si>
  <si>
    <t>DROP SYNONYM 동의어_이름;</t>
    <phoneticPr fontId="2" type="noConversion"/>
  </si>
  <si>
    <t>-- private SYNONYM</t>
  </si>
  <si>
    <r>
      <t>DROP</t>
    </r>
    <r>
      <rPr>
        <sz val="11"/>
        <color rgb="FF010101"/>
        <rFont val="Consolas"/>
        <family val="3"/>
      </rPr>
      <t xml:space="preserve"> SYNONYM e;</t>
    </r>
  </si>
  <si>
    <r>
      <t>DROP</t>
    </r>
    <r>
      <rPr>
        <sz val="11"/>
        <color rgb="FF010101"/>
        <rFont val="Consolas"/>
        <family val="3"/>
      </rPr>
      <t xml:space="preserve"> PUBLIC SYNONYM D2;</t>
    </r>
  </si>
  <si>
    <t>p357 Q1</t>
    <phoneticPr fontId="2" type="noConversion"/>
  </si>
  <si>
    <t xml:space="preserve">       t1.index_name,</t>
  </si>
  <si>
    <t xml:space="preserve">       t1.uniqueness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</si>
  <si>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empidx</t>
    </r>
  </si>
  <si>
    <r>
      <t>CREATE</t>
    </r>
    <r>
      <rPr>
        <sz val="11"/>
        <color rgb="FF010101"/>
        <rFont val="Consolas"/>
        <family val="3"/>
      </rPr>
      <t xml:space="preserve"> INDEX idx_empidx_empno</t>
    </r>
  </si>
  <si>
    <r>
      <t>ON</t>
    </r>
    <r>
      <rPr>
        <sz val="11"/>
        <color rgb="FF010101"/>
        <rFont val="Consolas"/>
        <family val="3"/>
      </rPr>
      <t xml:space="preserve"> empidx(empno);</t>
    </r>
  </si>
  <si>
    <r>
      <t>select</t>
    </r>
    <r>
      <rPr>
        <sz val="11"/>
        <color rgb="FF010101"/>
        <rFont val="Consolas"/>
        <family val="3"/>
      </rPr>
      <t xml:space="preserve"> t1.table_name,</t>
    </r>
  </si>
  <si>
    <r>
      <t>from</t>
    </r>
    <r>
      <rPr>
        <sz val="11"/>
        <color rgb="FF010101"/>
        <rFont val="Consolas"/>
        <family val="3"/>
      </rPr>
      <t xml:space="preserve"> user_indexes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</si>
  <si>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'EMPIDX'</t>
    </r>
  </si>
  <si>
    <t>--3</t>
    <phoneticPr fontId="2" type="noConversion"/>
  </si>
  <si>
    <t>-- 어느 컬럼을 정의했는지 볼 방법</t>
  </si>
  <si>
    <r>
      <t>SELECT</t>
    </r>
    <r>
      <rPr>
        <sz val="11"/>
        <color rgb="FF010101"/>
        <rFont val="Consolas"/>
        <family val="3"/>
      </rPr>
      <t xml:space="preserve"> t1.index_name, t1.table_name, t1.column_name</t>
    </r>
  </si>
  <si>
    <r>
      <t>FROM</t>
    </r>
    <r>
      <rPr>
        <sz val="11"/>
        <color rgb="FF010101"/>
        <rFont val="Consolas"/>
        <family val="3"/>
      </rPr>
      <t xml:space="preserve"> USER_IND_COLUMNS T1</t>
    </r>
  </si>
  <si>
    <r>
      <t>WHERE</t>
    </r>
    <r>
      <rPr>
        <sz val="11"/>
        <color rgb="FF010101"/>
        <rFont val="Consolas"/>
        <family val="3"/>
      </rPr>
      <t xml:space="preserve"> 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'EMPIDX'</t>
    </r>
    <r>
      <rPr>
        <sz val="11"/>
        <color rgb="FF010101"/>
        <rFont val="Consolas"/>
        <family val="3"/>
      </rPr>
      <t>;</t>
    </r>
  </si>
  <si>
    <t>p357 Q2</t>
    <phoneticPr fontId="2" type="noConversion"/>
  </si>
  <si>
    <t xml:space="preserve">               t1.ename, </t>
  </si>
  <si>
    <t xml:space="preserve">               t1.job,</t>
  </si>
  <si>
    <t xml:space="preserve">               t1.deptno,</t>
  </si>
  <si>
    <t xml:space="preserve">               t1.sal,</t>
  </si>
  <si>
    <t xml:space="preserve">               END comm</t>
  </si>
  <si>
    <t xml:space="preserve">    )</t>
  </si>
  <si>
    <r>
      <t>CREATE</t>
    </r>
    <r>
      <rPr>
        <sz val="11"/>
        <color rgb="FF010101"/>
        <rFont val="Consolas"/>
        <family val="3"/>
      </rPr>
      <t xml:space="preserve"> OR REPLACE VIEW empidx_over15k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</si>
  <si>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 </t>
    </r>
  </si>
  <si>
    <r>
      <t xml:space="preserve">               CASE WHEN t1.comm IS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THEN </t>
    </r>
    <r>
      <rPr>
        <sz val="11"/>
        <color rgb="FF7DA123"/>
        <rFont val="Consolas"/>
        <family val="3"/>
      </rPr>
      <t>'X'</t>
    </r>
  </si>
  <si>
    <r>
      <t xml:space="preserve">                    ELSE </t>
    </r>
    <r>
      <rPr>
        <sz val="11"/>
        <color rgb="FF7DA123"/>
        <rFont val="Consolas"/>
        <family val="3"/>
      </rPr>
      <t>'O'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</si>
  <si>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empidx t1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</si>
  <si>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t1.sal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1500</t>
    </r>
  </si>
  <si>
    <t>p358 Q3</t>
    <phoneticPr fontId="2" type="noConversion"/>
  </si>
  <si>
    <t>NOCACHE</t>
  </si>
  <si>
    <t>--테이블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</si>
  <si>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deptseq</t>
    </r>
  </si>
  <si>
    <r>
      <t>FROM</t>
    </r>
    <r>
      <rPr>
        <sz val="11"/>
        <color rgb="FF010101"/>
        <rFont val="Consolas"/>
        <family val="3"/>
      </rPr>
      <t xml:space="preserve"> deptseq;</t>
    </r>
  </si>
  <si>
    <r>
      <t>CREATE</t>
    </r>
    <r>
      <rPr>
        <sz val="11"/>
        <color rgb="FF010101"/>
        <rFont val="Consolas"/>
        <family val="3"/>
      </rPr>
      <t xml:space="preserve"> SEQUENCE seq_deptseq</t>
    </r>
  </si>
  <si>
    <r>
      <t xml:space="preserve">INCREMENT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</si>
  <si>
    <r>
      <t xml:space="preserve">START WITH </t>
    </r>
    <r>
      <rPr>
        <sz val="11"/>
        <color rgb="FF004FC8"/>
        <rFont val="Consolas"/>
        <family val="3"/>
      </rPr>
      <t>1</t>
    </r>
  </si>
  <si>
    <r>
      <t xml:space="preserve">MINVALUE </t>
    </r>
    <r>
      <rPr>
        <sz val="11"/>
        <color rgb="FF004FC8"/>
        <rFont val="Consolas"/>
        <family val="3"/>
      </rPr>
      <t>1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</si>
  <si>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deptseq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(seq_deptseq.NEXTVAL,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</si>
  <si>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deptseq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(seq_deptseq.NEXTVAL,</t>
    </r>
    <r>
      <rPr>
        <sz val="11"/>
        <color rgb="FF7DA123"/>
        <rFont val="Consolas"/>
        <family val="3"/>
      </rPr>
      <t>'WEB'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'BUSAN'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</si>
  <si>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deptseq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(seq_deptseq.NEXTVAL,</t>
    </r>
    <r>
      <rPr>
        <sz val="11"/>
        <color rgb="FF7DA123"/>
        <rFont val="Consolas"/>
        <family val="3"/>
      </rPr>
      <t>'MOBILE'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'ILSAN'</t>
    </r>
    <r>
      <rPr>
        <sz val="11"/>
        <color rgb="FF010101"/>
        <rFont val="Consolas"/>
        <family val="3"/>
      </rPr>
      <t>);</t>
    </r>
  </si>
  <si>
    <t>FOR [사용자.]객체이름</t>
    <phoneticPr fontId="2" type="noConversion"/>
  </si>
  <si>
    <t>제약조건</t>
    <phoneticPr fontId="2" type="noConversion"/>
  </si>
  <si>
    <t>제약조건(constraint)</t>
    <phoneticPr fontId="2" type="noConversion"/>
  </si>
  <si>
    <t>테이블에 저장할 데이터를 제약하는 특수한 규칙</t>
    <phoneticPr fontId="2" type="noConversion"/>
  </si>
  <si>
    <t>조건이름</t>
    <phoneticPr fontId="2" type="noConversion"/>
  </si>
  <si>
    <t>NOT NULL</t>
    <phoneticPr fontId="2" type="noConversion"/>
  </si>
  <si>
    <t>이 조건이 설정된 컬럼에는 NULL값이 입력되지 못하도록 한다.</t>
    <phoneticPr fontId="2" type="noConversion"/>
  </si>
  <si>
    <t>UNIQUE</t>
    <phoneticPr fontId="2" type="noConversion"/>
  </si>
  <si>
    <t>이 조건이 설정된 컬럼에는 중복된 값이 입력되지 못한다.</t>
    <phoneticPr fontId="2" type="noConversion"/>
  </si>
  <si>
    <t>PRIMARY KEY</t>
    <phoneticPr fontId="2" type="noConversion"/>
  </si>
  <si>
    <t>NOT NULL + UNIQUE의 특징을 가지며 테이블 내에서 데이터들끼리의 유일성을 보장하는 컬럼에 설정합니다. 그리고 테이블당 1개만 설정</t>
    <phoneticPr fontId="2" type="noConversion"/>
  </si>
  <si>
    <t>FOREIGN KEY</t>
    <phoneticPr fontId="2" type="noConversion"/>
  </si>
  <si>
    <t>이 조건은 다른 테이블의 컬럼을 참조해서 검사를 합니다.</t>
    <phoneticPr fontId="2" type="noConversion"/>
  </si>
  <si>
    <t>CHECK</t>
    <phoneticPr fontId="2" type="noConversion"/>
  </si>
  <si>
    <t>이 조건에서 설정된 값만 입력을 허용하고 나머지는 거부됩니다.</t>
    <phoneticPr fontId="2" type="noConversion"/>
  </si>
  <si>
    <t>dml에 제약 조건이 적용됨</t>
    <phoneticPr fontId="2" type="noConversion"/>
  </si>
  <si>
    <t>빈 값을 허락하지 않는 NOT NULL</t>
    <phoneticPr fontId="2" type="noConversion"/>
  </si>
  <si>
    <t>--1. 테이블 생성</t>
  </si>
  <si>
    <t>desc table_notnull;</t>
  </si>
  <si>
    <t xml:space="preserve">--이름        널?       유형           </t>
  </si>
  <si>
    <t xml:space="preserve">----------- -------- ------------ </t>
  </si>
  <si>
    <t xml:space="preserve">--LOGIN_ID  NOT NULL VARCHAR2(20) </t>
  </si>
  <si>
    <t xml:space="preserve">--LOGIN_PWD NOT NULL VARCHAR2(20) </t>
  </si>
  <si>
    <t xml:space="preserve">--TEL                VARCHAR2(20) </t>
  </si>
  <si>
    <t>--2. NOT NULL 컬럼에 NULL입력</t>
  </si>
  <si>
    <t>--ORA-01400: NULL을 ("SCOTT"."TABLE_NOTNULL"."LOGIN_PWD") 안에 삽입할 수 없습니다</t>
  </si>
  <si>
    <t>--3. NULL 입력(NULL을 넣어도 되는 곳에 입력)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</si>
  <si>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 (</t>
    </r>
  </si>
  <si>
    <r>
      <t xml:space="preserve">    LOGIN_ID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</si>
  <si>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</si>
  <si>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tel     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</si>
  <si>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table_notnull (login_id,login_pwd,tel)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'TEST_01'</t>
    </r>
    <r>
      <rPr>
        <sz val="11"/>
        <color rgb="FF010101"/>
        <rFont val="Consolas"/>
        <family val="3"/>
      </rPr>
      <t>,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</si>
  <si>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table_notnull (login_id,login_pwd)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'1234'</t>
    </r>
    <r>
      <rPr>
        <sz val="11"/>
        <color rgb="FF010101"/>
        <rFont val="Consolas"/>
        <family val="3"/>
      </rPr>
      <t>);</t>
    </r>
  </si>
  <si>
    <t>--4. UPDATE NOT NULL -&gt; NULL</t>
  </si>
  <si>
    <t>--ORA-01407: NULL로 ("SCOTT"."TABLE_NOTNULL"."LOGIN_PWD")을 업데이트할 수 없습니다</t>
  </si>
  <si>
    <t>--5. NOT NULL 제약 조건 조회</t>
  </si>
  <si>
    <t>--USER CONSTRAINTS</t>
  </si>
  <si>
    <t xml:space="preserve">       t1.constraint_name,</t>
  </si>
  <si>
    <t xml:space="preserve">       t1.constraint_type,</t>
  </si>
  <si>
    <r>
      <t>UPDATE</t>
    </r>
    <r>
      <rPr>
        <sz val="11"/>
        <color rgb="FF010101"/>
        <rFont val="Consolas"/>
        <family val="3"/>
      </rPr>
      <t xml:space="preserve"> table_notnull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</si>
  <si>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login_pwd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</si>
  <si>
    <r>
      <t>WHERE</t>
    </r>
    <r>
      <rPr>
        <sz val="11"/>
        <color rgb="FF010101"/>
        <rFont val="Consolas"/>
        <family val="3"/>
      </rPr>
      <t xml:space="preserve"> login_id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'TEST_01'</t>
    </r>
    <r>
      <rPr>
        <sz val="11"/>
        <color rgb="FF010101"/>
        <rFont val="Consolas"/>
        <family val="3"/>
      </rPr>
      <t>;</t>
    </r>
  </si>
  <si>
    <r>
      <t>FROM</t>
    </r>
    <r>
      <rPr>
        <sz val="11"/>
        <color rgb="FF010101"/>
        <rFont val="Consolas"/>
        <family val="3"/>
      </rPr>
      <t xml:space="preserve"> user_constraints t1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</si>
  <si>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'TABLE_NOTNULL'</t>
    </r>
  </si>
  <si>
    <t>CONSTRAINT_TYPE</t>
    <phoneticPr fontId="2" type="noConversion"/>
  </si>
  <si>
    <t>U</t>
    <phoneticPr fontId="2" type="noConversion"/>
  </si>
  <si>
    <t>P</t>
    <phoneticPr fontId="2" type="noConversion"/>
  </si>
  <si>
    <t>CHECK, NO NULL</t>
    <phoneticPr fontId="2" type="noConversion"/>
  </si>
  <si>
    <t>--CONSTRAINT_NAME : SYS_XXXX 시스템이 이름 부여</t>
  </si>
  <si>
    <t>--2. NOT NULL 제약 조건 조회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</si>
  <si>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table_notnull2 (</t>
    </r>
  </si>
  <si>
    <r>
      <t xml:space="preserve">    LOGIN_ID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TBL_NM2_LOGIN_ID_NN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</si>
  <si>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LOGIN_PWD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TBL_NM2_LOGIN_PWD_NN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</si>
  <si>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'TABLE_NOTNULL2'</t>
    </r>
  </si>
  <si>
    <t>이미 생성한 테이블에 제약 조건 지정</t>
    <phoneticPr fontId="2" type="noConversion"/>
  </si>
  <si>
    <t>MODIFY (컬럼 제약조건)</t>
    <phoneticPr fontId="2" type="noConversion"/>
  </si>
  <si>
    <t>ALTER TABLE 테이블_이름</t>
    <phoneticPr fontId="2" type="noConversion"/>
  </si>
  <si>
    <t>TABLE_NOTNULL의 전화번호( TEL)에 NOTNULL 추가</t>
    <phoneticPr fontId="2" type="noConversion"/>
  </si>
  <si>
    <t>--MODIFY(TEL NOTNULL);</t>
  </si>
  <si>
    <t>---------------------- -------------------- --------------------</t>
  </si>
  <si>
    <t xml:space="preserve">--TEST_01              1234                                     </t>
  </si>
  <si>
    <t>--오류 : TEL 열에 NULL 값이 있는 상태에서 NOTNULL로 바꾸려 했기 때문에 오류 나게 됨</t>
  </si>
  <si>
    <t>--ALTER TABLE TABLE_NOTNULL</t>
  </si>
  <si>
    <t xml:space="preserve">--LOGIN_ID             LOGIN_PWD            TEL                 </t>
  </si>
  <si>
    <t>--NULL 값 수정</t>
  </si>
  <si>
    <t>--NOT NULL 제약 조건 추가</t>
  </si>
  <si>
    <t>--NOT NULL 제약 조건 조회</t>
  </si>
  <si>
    <r>
      <t>FROM</t>
    </r>
    <r>
      <rPr>
        <sz val="11"/>
        <color rgb="FF010101"/>
        <rFont val="Consolas"/>
        <family val="3"/>
      </rPr>
      <t xml:space="preserve"> TABLE_NOTNULL;</t>
    </r>
  </si>
  <si>
    <r>
      <t>UPDATE</t>
    </r>
    <r>
      <rPr>
        <sz val="11"/>
        <color rgb="FF010101"/>
        <rFont val="Consolas"/>
        <family val="3"/>
      </rPr>
      <t xml:space="preserve"> TABLE_NOTNULL</t>
    </r>
  </si>
  <si>
    <r>
      <t>SET</t>
    </r>
    <r>
      <rPr>
        <sz val="11"/>
        <color rgb="FF010101"/>
        <rFont val="Consolas"/>
        <family val="3"/>
      </rPr>
      <t xml:space="preserve"> TEL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'010-1234-5678'</t>
    </r>
  </si>
  <si>
    <r>
      <t>WHERE</t>
    </r>
    <r>
      <rPr>
        <sz val="11"/>
        <color rgb="FF010101"/>
        <rFont val="Consolas"/>
        <family val="3"/>
      </rPr>
      <t xml:space="preserve"> LOGIN_ID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'TEST_01'</t>
    </r>
    <r>
      <rPr>
        <sz val="11"/>
        <color rgb="FF010101"/>
        <rFont val="Consolas"/>
        <family val="3"/>
      </rPr>
      <t>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</si>
  <si>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</t>
    </r>
  </si>
  <si>
    <r>
      <t>MODIFY</t>
    </r>
    <r>
      <rPr>
        <sz val="11"/>
        <color rgb="FF010101"/>
        <rFont val="Consolas"/>
        <family val="3"/>
      </rPr>
      <t xml:space="preserve">(TEL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);</t>
    </r>
  </si>
  <si>
    <t>제약조건 이름 지정</t>
    <phoneticPr fontId="2" type="noConversion"/>
  </si>
  <si>
    <t>생성된 제약조건 이름 변경</t>
    <phoneticPr fontId="2" type="noConversion"/>
  </si>
  <si>
    <t>RENAME CONSTRAINT 이전제약조건_이름 TO 바꿀 제약조건 이름</t>
    <phoneticPr fontId="2" type="noConversion"/>
  </si>
  <si>
    <t>--제약조건 이름 변경 TBL_NM2_TEL_NN -&gt; TBL_NM22_TEL_NN 이름 변경</t>
  </si>
  <si>
    <r>
      <t>ALTER</t>
    </r>
    <r>
      <rPr>
        <sz val="11"/>
        <color rgb="FF010101"/>
        <rFont val="Consolas"/>
        <family val="3"/>
      </rPr>
      <t xml:space="preserve"> 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TABLE_NOTNULL2</t>
    </r>
  </si>
  <si>
    <r>
      <t xml:space="preserve">RENAME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TBL_NM2_TEL_NN TO TBL_NM22_TEL_NN</t>
    </r>
  </si>
  <si>
    <t>제약 조건 삭제</t>
    <phoneticPr fontId="2" type="noConversion"/>
  </si>
  <si>
    <t>DROP CONSTRAINT 제약조건_이름;</t>
    <phoneticPr fontId="2" type="noConversion"/>
  </si>
  <si>
    <t>--제약조건 삭제</t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</si>
  <si>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TABLE_NOTNULL2</t>
    </r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</si>
  <si>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TBL_NM22_TEL_NN;</t>
    </r>
  </si>
  <si>
    <t>중복되지 않는 값 UNIQUE</t>
    <phoneticPr fontId="2" type="noConversion"/>
  </si>
  <si>
    <t>열에 저장할 데이터의 중복을 허용하지 않고자 할 때 사용합니다.</t>
    <phoneticPr fontId="2" type="noConversion"/>
  </si>
  <si>
    <t>(단, 지정한 열에 NULL 값이 여러개 존재 가능)</t>
    <phoneticPr fontId="2" type="noConversion"/>
  </si>
  <si>
    <t>테이블을 생성하며 제약 조건 지정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</si>
  <si>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table_unique(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</si>
  <si>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</si>
  <si>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    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</si>
  <si>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tel    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</si>
  <si>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'TABLE_UNIQUE'</t>
    </r>
  </si>
  <si>
    <t>--1. 행 삽입</t>
  </si>
  <si>
    <t>--ORA-00001: 무결성 제약 조건(SCOTT.SYS_C007784)에 위배됩니다(UNIQUE 위배 - LOGIN_ID 중복)</t>
  </si>
  <si>
    <t>--INSERT INTO table_unique VALUES('TEST_ID_01','PWD02','010-1234-5678');</t>
  </si>
  <si>
    <t>--2. 삽입 확인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</si>
  <si>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table_unique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7DA123"/>
        <rFont val="Consolas"/>
        <family val="3"/>
      </rPr>
      <t>'TEST_ID_01'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</si>
  <si>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table_unique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7DA123"/>
        <rFont val="Consolas"/>
        <family val="3"/>
      </rPr>
      <t>'TEST_ID_02'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</si>
  <si>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table_unique;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</si>
  <si>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table_unique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</si>
  <si>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t>--UNIQUE 열에 NULL 넣어서 삽입</t>
  </si>
  <si>
    <t>--삽입 확인</t>
  </si>
  <si>
    <t>--NULL -&gt; TEST_ID_01</t>
  </si>
  <si>
    <t>--ORA-00001: 무결성 제약 조건(SCOTT.SYS_C007784)에 위배됩니다</t>
  </si>
  <si>
    <t>--UPDATE table_unique</t>
  </si>
  <si>
    <t>--   SET LOGIN_ID = 'TEST_ID_01'</t>
  </si>
  <si>
    <t>--WHERE LOGIN_ID IS NULL;</t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</si>
  <si>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 table_unique;</t>
    </r>
  </si>
  <si>
    <t>이클립스 exerd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</si>
  <si>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table_unique2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</si>
  <si>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BYTE)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TBLUNQ02_UNQ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</si>
  <si>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TBLUNQ02_LOGINPWD_NN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</si>
  <si>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TEL    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</si>
  <si>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'TABLE_UNIQUE2'</t>
    </r>
  </si>
  <si>
    <t>TABLE_UNIQUE2 테이블 TEL 컬럼에 UNIQUE 추가</t>
    <phoneticPr fontId="2" type="noConversion"/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</si>
  <si>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TABLE_UNIQUE2</t>
    </r>
  </si>
  <si>
    <r>
      <t>MODIFY</t>
    </r>
    <r>
      <rPr>
        <sz val="11"/>
        <color rgb="FF010101"/>
        <rFont val="Consolas"/>
        <family val="3"/>
      </rPr>
      <t xml:space="preserve"> (tel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);</t>
    </r>
  </si>
  <si>
    <r>
      <t>WHERE</t>
    </r>
    <r>
      <rPr>
        <sz val="11"/>
        <color rgb="FF010101"/>
        <rFont val="Consolas"/>
        <family val="3"/>
      </rPr>
      <t xml:space="preserve"> t1.table_name IN(</t>
    </r>
    <r>
      <rPr>
        <sz val="11"/>
        <color rgb="FF7DA123"/>
        <rFont val="Consolas"/>
        <family val="3"/>
      </rPr>
      <t>'TABLE_UNIQUE2'</t>
    </r>
    <r>
      <rPr>
        <sz val="11"/>
        <color rgb="FF010101"/>
        <rFont val="Consolas"/>
        <family val="3"/>
      </rPr>
      <t>)</t>
    </r>
  </si>
  <si>
    <t>유일하게 하나만 있는 값 PRIMARY KEY</t>
    <phoneticPr fontId="2" type="noConversion"/>
  </si>
  <si>
    <t>특정 열을 PK로 지정하면 해당 열에는 자동으로 인덱스가 만들어진다.</t>
    <phoneticPr fontId="2" type="noConversion"/>
  </si>
  <si>
    <t>테이블을 생성하며 제약조건 이름 직접 지정하기</t>
    <phoneticPr fontId="2" type="noConversion"/>
  </si>
  <si>
    <r>
      <t>WHERE</t>
    </r>
    <r>
      <rPr>
        <sz val="11"/>
        <color rgb="FF010101"/>
        <rFont val="Consolas"/>
        <family val="3"/>
      </rPr>
      <t xml:space="preserve"> t1.table_name IN ( </t>
    </r>
    <r>
      <rPr>
        <sz val="11"/>
        <color rgb="FF7DA123"/>
        <rFont val="Consolas"/>
        <family val="3"/>
      </rPr>
      <t>'TABLE_UNIQUE2'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'TABLE_UNIQUE99'</t>
    </r>
    <r>
      <rPr>
        <sz val="11"/>
        <color rgb="FF010101"/>
        <rFont val="Consolas"/>
        <family val="3"/>
      </rPr>
      <t>)</t>
    </r>
    <phoneticPr fontId="2" type="noConversion"/>
  </si>
  <si>
    <r>
      <t xml:space="preserve">OWNER      CONSTRAINT_NAME           </t>
    </r>
    <r>
      <rPr>
        <sz val="9"/>
        <color rgb="FFFF3399"/>
        <rFont val="Consolas"/>
        <family val="3"/>
      </rPr>
      <t>CONSTRAINT</t>
    </r>
    <r>
      <rPr>
        <sz val="9"/>
        <color rgb="FF010101"/>
        <rFont val="Consolas"/>
        <family val="3"/>
      </rPr>
      <t xml:space="preserve"> TABLE_NAME</t>
    </r>
  </si>
  <si>
    <t>---------- ------------------------- ---------- -------------------</t>
  </si>
  <si>
    <t>SCOTT      TBLUNQ02_LOGINPWD_NN      C          TABLE_UNIQUE2</t>
  </si>
  <si>
    <t>SCOTT      TBLUNQ02_LOGINID_UNQ      U          TABLE_UNIQUE2</t>
  </si>
  <si>
    <t>SCOTT      SYS_C007424               U          TABLE_UNIQUE2</t>
  </si>
  <si>
    <t>--UNIQUE 컬럼에 NULL로 UPDATE</t>
  </si>
  <si>
    <r>
      <t>UPDATE</t>
    </r>
    <r>
      <rPr>
        <sz val="11"/>
        <color rgb="FF010101"/>
        <rFont val="Consolas"/>
        <family val="3"/>
      </rPr>
      <t xml:space="preserve"> TABLE_UNIQUE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</si>
  <si>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TEL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'010-1235-5678'</t>
    </r>
  </si>
  <si>
    <r>
      <t>WHERE</t>
    </r>
    <r>
      <rPr>
        <sz val="11"/>
        <color rgb="FF010101"/>
        <rFont val="Consolas"/>
        <family val="3"/>
      </rPr>
      <t xml:space="preserve"> LOGIN_ID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'TEST_ID_01'</t>
    </r>
    <r>
      <rPr>
        <sz val="11"/>
        <color rgb="FF010101"/>
        <rFont val="Consolas"/>
        <family val="3"/>
      </rPr>
      <t>;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</si>
  <si>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TEL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'010-1236-5678'</t>
    </r>
  </si>
  <si>
    <r>
      <t>WHERE</t>
    </r>
    <r>
      <rPr>
        <sz val="11"/>
        <color rgb="FF010101"/>
        <rFont val="Consolas"/>
        <family val="3"/>
      </rPr>
      <t xml:space="preserve"> LOGIN_ID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'TEST_ID_02'</t>
    </r>
    <r>
      <rPr>
        <sz val="11"/>
        <color rgb="FF010101"/>
        <rFont val="Consolas"/>
        <family val="3"/>
      </rPr>
      <t>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</si>
  <si>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TABLE_UNIQUE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</si>
  <si>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TEL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</si>
  <si>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TABLE_UNIQUE;</t>
    </r>
  </si>
  <si>
    <t>--UNIQUE해도 NULL은 다건 입력가능</t>
  </si>
  <si>
    <t>UNIQUE 제약 조건 이름 직접 지정</t>
    <phoneticPr fontId="2" type="noConversion"/>
  </si>
  <si>
    <t>--RENAME 전 확인</t>
  </si>
  <si>
    <t>--RENAME</t>
  </si>
  <si>
    <t>--RENAME 후 확인</t>
  </si>
  <si>
    <t>-- 삭제</t>
  </si>
  <si>
    <r>
      <t xml:space="preserve">RENAME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SYSC007424 TO TBLUNQ02_TEL_UNQ;</t>
    </r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</si>
  <si>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TBLUNQ02_TEL_UNQ99;</t>
    </r>
  </si>
  <si>
    <r>
      <t>MODIFY</t>
    </r>
    <r>
      <rPr>
        <sz val="11"/>
        <color rgb="FF010101"/>
        <rFont val="Consolas"/>
        <family val="3"/>
      </rPr>
      <t xml:space="preserve"> (TEL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TBLUNQ02_TEL_UNQ99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);</t>
    </r>
  </si>
  <si>
    <t>테이블 생성시 PRIMARY KEY 지정</t>
    <phoneticPr fontId="2" type="noConversion"/>
  </si>
  <si>
    <t>--제약조건 확인</t>
  </si>
  <si>
    <t>--USER_INDEXES 조회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</si>
  <si>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table_pk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</si>
  <si>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</si>
  <si>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</si>
  <si>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>WHERE</t>
    </r>
    <r>
      <rPr>
        <sz val="11"/>
        <color rgb="FF010101"/>
        <rFont val="Consolas"/>
        <family val="3"/>
      </rPr>
      <t xml:space="preserve"> t1.table_name</t>
    </r>
    <r>
      <rPr>
        <sz val="11"/>
        <color rgb="FF0099CC"/>
        <rFont val="Consolas"/>
        <family val="3"/>
      </rPr>
      <t>=</t>
    </r>
    <r>
      <rPr>
        <sz val="11"/>
        <color rgb="FF7DA123"/>
        <rFont val="Consolas"/>
        <family val="3"/>
      </rPr>
      <t>'TABLE_PK'</t>
    </r>
  </si>
  <si>
    <r>
      <t>SELECT</t>
    </r>
    <r>
      <rPr>
        <sz val="11"/>
        <color rgb="FF010101"/>
        <rFont val="Consolas"/>
        <family val="3"/>
      </rPr>
      <t xml:space="preserve"> t1.index_name,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</si>
  <si>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FF3399"/>
        <rFont val="Consolas"/>
        <family val="3"/>
      </rPr>
      <t>LIKE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'TABLE_PK%'</t>
    </r>
  </si>
  <si>
    <t>테이블을 생성하면서 제약 조건 이름 직접 지정하기</t>
    <phoneticPr fontId="2" type="noConversion"/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</si>
  <si>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table_pk2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</si>
  <si>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tablepk2_loginid_pk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</si>
  <si>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tablepk2_loginpwd_nn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</si>
  <si>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>WHERE</t>
    </r>
    <r>
      <rPr>
        <sz val="11"/>
        <color rgb="FF010101"/>
        <rFont val="Consolas"/>
        <family val="3"/>
      </rPr>
      <t xml:space="preserve"> t1.table_name</t>
    </r>
    <r>
      <rPr>
        <sz val="11"/>
        <color rgb="FF0099CC"/>
        <rFont val="Consolas"/>
        <family val="3"/>
      </rPr>
      <t>=</t>
    </r>
    <r>
      <rPr>
        <sz val="11"/>
        <color rgb="FF7DA123"/>
        <rFont val="Consolas"/>
        <family val="3"/>
      </rPr>
      <t>'TABLE_PK2'</t>
    </r>
  </si>
  <si>
    <r>
      <t>WHERE</t>
    </r>
    <r>
      <rPr>
        <sz val="11"/>
        <color rgb="FF010101"/>
        <rFont val="Consolas"/>
        <family val="3"/>
      </rPr>
      <t xml:space="preserve"> t1.table_name </t>
    </r>
    <r>
      <rPr>
        <sz val="11"/>
        <color rgb="FFFF3399"/>
        <rFont val="Consolas"/>
        <family val="3"/>
      </rPr>
      <t>LIKE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'TABLE_PK2%'</t>
    </r>
  </si>
  <si>
    <t>PK를 생성하면 자동으로 인덱스 생성</t>
    <phoneticPr fontId="2" type="noConversion"/>
  </si>
  <si>
    <t>PRIMARY KEY 제약 조건을 지정한 열 확인(중복 데이터 입력)</t>
    <phoneticPr fontId="2" type="noConversion"/>
  </si>
  <si>
    <t>--ORA-00001: 무결성 제약 조건(SCOTT.SYS_C007804)에 위배됩니다</t>
  </si>
  <si>
    <t>--INSERT INTO table_pk(login_id, login_pwd, tel) VALUES ('TEST_ID_01','PWD02','010-1234-5678');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</si>
  <si>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table_pk(login_id, login_pwd, tel)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'TEST_ID_01'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</si>
  <si>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FROM</t>
    </r>
    <r>
      <rPr>
        <sz val="11"/>
        <color rgb="FF010101"/>
        <rFont val="Consolas"/>
        <family val="3"/>
      </rPr>
      <t xml:space="preserve"> table_pk;</t>
    </r>
  </si>
  <si>
    <t>PRIMARY KEY 제약 조건을 지정한 열 확인(NULL 데이터 입력)</t>
    <phoneticPr fontId="2" type="noConversion"/>
  </si>
  <si>
    <t>--ORA-01400: NULL을 ("SCOTT"."TABLE_PK"."LOGIN_ID") 안에 삽입할 수 없습니다</t>
  </si>
  <si>
    <t>--NULL을 PK열에 삽입할 수 없다</t>
  </si>
  <si>
    <t>--PK열을 빼고 삽입할 수 없다.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</si>
  <si>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table_pk(login_id, login_pwd, tel)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</si>
  <si>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'PWD01'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</si>
  <si>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table_pk(login_pwd, tel)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</si>
  <si>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'PWD01'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</si>
  <si>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table_pk3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</si>
  <si>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),</t>
    </r>
  </si>
  <si>
    <r>
      <t xml:space="preserve">    LOGIN_PWD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tablepk3_loginpwd_nn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</si>
  <si>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TEL    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),</t>
    </r>
  </si>
  <si>
    <r>
      <t xml:space="preserve">   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(LOGIN_ID),</t>
    </r>
  </si>
  <si>
    <t>제약조건2</t>
    <phoneticPr fontId="2" type="noConversion"/>
  </si>
  <si>
    <r>
      <t xml:space="preserve">    </t>
    </r>
    <r>
      <rPr>
        <sz val="11"/>
        <color rgb="FFFF3399"/>
        <rFont val="Consolas"/>
        <family val="3"/>
      </rPr>
      <t xml:space="preserve">CONSTRAINT </t>
    </r>
    <r>
      <rPr>
        <sz val="11"/>
        <rFont val="Consolas"/>
        <family val="3"/>
      </rPr>
      <t>tablepk3_loginid_pk</t>
    </r>
    <r>
      <rPr>
        <sz val="11"/>
        <color rgb="FFFF3399"/>
        <rFont val="Consolas"/>
        <family val="3"/>
      </rPr>
      <t xml:space="preserve"> PRIMARY KEY</t>
    </r>
    <r>
      <rPr>
        <sz val="11"/>
        <rFont val="Consolas"/>
        <family val="3"/>
      </rPr>
      <t>(login_id)</t>
    </r>
    <phoneticPr fontId="2" type="noConversion"/>
  </si>
  <si>
    <t>--EMP와 DEPT 테이블의 제약조건 살펴보기(FK, PK)</t>
  </si>
  <si>
    <t xml:space="preserve">       t1.r_owner,</t>
  </si>
  <si>
    <t xml:space="preserve">       t1.r_constraint_name</t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</si>
  <si>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'EMP'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'DEPT'</t>
    </r>
    <r>
      <rPr>
        <sz val="11"/>
        <color rgb="FF010101"/>
        <rFont val="Consolas"/>
        <family val="3"/>
      </rPr>
      <t>)</t>
    </r>
  </si>
  <si>
    <t>-- 참조된 테이블에 없는 값을 참조한 테이블에 삽입할 때 오류나는지 확인</t>
  </si>
  <si>
    <t>--조회1</t>
  </si>
  <si>
    <t>--조회2</t>
  </si>
  <si>
    <t>--삽입</t>
  </si>
  <si>
    <t>--ORA-02291: 무결성 제약조건(SCOTT.FK_DEPTNO)이 위배되었습니다- 부모 키가 없습니다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</si>
  <si>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 (</t>
    </r>
  </si>
  <si>
    <r>
      <t xml:space="preserve">    </t>
    </r>
    <r>
      <rPr>
        <sz val="11"/>
        <color rgb="FF7DA123"/>
        <rFont val="Consolas"/>
        <family val="3"/>
      </rPr>
      <t>'hong'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</si>
  <si>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'CLERK'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</si>
  <si>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'7788'</t>
    </r>
    <r>
      <rPr>
        <sz val="11"/>
        <color rgb="FF010101"/>
        <rFont val="Consolas"/>
        <family val="3"/>
      </rPr>
      <t>,</t>
    </r>
  </si>
  <si>
    <r>
      <t xml:space="preserve">    TO_DATE(</t>
    </r>
    <r>
      <rPr>
        <sz val="11"/>
        <color rgb="FF7DA123"/>
        <rFont val="Consolas"/>
        <family val="3"/>
      </rPr>
      <t>'2017/04/03'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),</t>
    </r>
  </si>
  <si>
    <r>
      <t xml:space="preserve">    </t>
    </r>
    <r>
      <rPr>
        <sz val="11"/>
        <color rgb="FF004FC8"/>
        <rFont val="Consolas"/>
        <family val="3"/>
      </rPr>
      <t>1200</t>
    </r>
    <r>
      <rPr>
        <sz val="11"/>
        <color rgb="FF010101"/>
        <rFont val="Consolas"/>
        <family val="3"/>
      </rPr>
      <t>,</t>
    </r>
  </si>
  <si>
    <t>DEPT 테이블의 DEPTNO열에</t>
    <phoneticPr fontId="2" type="noConversion"/>
  </si>
  <si>
    <t>50이 없음</t>
    <phoneticPr fontId="2" type="noConversion"/>
  </si>
  <si>
    <r>
      <t xml:space="preserve">FK </t>
    </r>
    <r>
      <rPr>
        <sz val="11"/>
        <color rgb="FF010101"/>
        <rFont val="맑은 고딕"/>
        <family val="2"/>
        <charset val="129"/>
      </rPr>
      <t>지정하기</t>
    </r>
    <phoneticPr fontId="2" type="noConversion"/>
  </si>
  <si>
    <t>CREATE TABLE 테이블_이름(</t>
    <phoneticPr fontId="2" type="noConversion"/>
  </si>
  <si>
    <r>
      <t xml:space="preserve">열 자료형 </t>
    </r>
    <r>
      <rPr>
        <sz val="11"/>
        <color rgb="FFFF0000"/>
        <rFont val="맑은 고딕"/>
        <family val="3"/>
        <charset val="129"/>
        <scheme val="minor"/>
      </rPr>
      <t>CONSTRAINT [제약조건_이름] references 참조테이블(참조할 컬럼)</t>
    </r>
    <phoneticPr fontId="2" type="noConversion"/>
  </si>
  <si>
    <t>열 자료형</t>
    <phoneticPr fontId="2" type="noConversion"/>
  </si>
  <si>
    <t xml:space="preserve"> CONSTRAINT [제약조건_이름] FOREIGN KEY(열) references 참조테이블(참조할 컬럼)</t>
    <phoneticPr fontId="2" type="noConversion"/>
  </si>
  <si>
    <r>
      <t xml:space="preserve">열 자료형 </t>
    </r>
    <r>
      <rPr>
        <sz val="11"/>
        <color rgb="FFFF0000"/>
        <rFont val="맑은 고딕"/>
        <family val="3"/>
        <charset val="129"/>
        <scheme val="minor"/>
      </rPr>
      <t>references 참조테이블(참조할 컬럼)</t>
    </r>
    <phoneticPr fontId="2" type="noConversion"/>
  </si>
  <si>
    <t>다른 테이블과 관계를 맺는 FOREIGN KEY</t>
    <phoneticPr fontId="2" type="noConversion"/>
  </si>
  <si>
    <t>--DEPT_FK 생성</t>
  </si>
  <si>
    <t>--EMP_FK 생성</t>
  </si>
  <si>
    <t xml:space="preserve">    hiredate DATE,                                              </t>
  </si>
  <si>
    <t xml:space="preserve">                        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</si>
  <si>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dept_fk (</t>
    </r>
  </si>
  <si>
    <r>
      <t xml:space="preserve">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deptfk_deptno_pk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</si>
  <si>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DNAME VARCHAR2(</t>
    </r>
    <r>
      <rPr>
        <sz val="11"/>
        <color rgb="FF004FC8"/>
        <rFont val="Consolas"/>
        <family val="3"/>
      </rPr>
      <t>14</t>
    </r>
    <r>
      <rPr>
        <sz val="11"/>
        <color rgb="FF010101"/>
        <rFont val="Consolas"/>
        <family val="3"/>
      </rPr>
      <t>),</t>
    </r>
  </si>
  <si>
    <r>
      <t xml:space="preserve">    loc VARCHAR2(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>)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</si>
  <si>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emp_fk (</t>
    </r>
  </si>
  <si>
    <r>
      <t xml:space="preserve">    empno       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)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empfk_empno_pk PRIMARY </t>
    </r>
    <r>
      <rPr>
        <sz val="11"/>
        <color rgb="FFFF3399"/>
        <rFont val="Consolas"/>
        <family val="3"/>
      </rPr>
      <t xml:space="preserve">KEY,   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 xml:space="preserve">   </t>
    </r>
    <r>
      <rPr>
        <sz val="11"/>
        <color rgb="FF010101"/>
        <rFont val="Consolas"/>
        <family val="3"/>
      </rPr>
      <t xml:space="preserve">   </t>
    </r>
  </si>
  <si>
    <r>
      <t xml:space="preserve">    ename        VARCHAR2(10),           </t>
    </r>
    <r>
      <rPr>
        <sz val="11"/>
        <color rgb="FF004FC8"/>
        <rFont val="Consolas"/>
        <family val="3"/>
      </rPr>
      <t xml:space="preserve">  </t>
    </r>
    <r>
      <rPr>
        <sz val="11"/>
        <color rgb="FF010101"/>
        <rFont val="Consolas"/>
        <family val="3"/>
      </rPr>
      <t xml:space="preserve">     </t>
    </r>
  </si>
  <si>
    <r>
      <t xml:space="preserve">    job          VARCHAR2(9),            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</t>
    </r>
  </si>
  <si>
    <r>
      <t xml:space="preserve">    mgr          NUMBER(4),              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</t>
    </r>
  </si>
  <si>
    <r>
      <t xml:space="preserve">    sal          NUMBER(7,2),          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</t>
    </r>
  </si>
  <si>
    <r>
      <t xml:space="preserve">    comm         NUMBER(7,2),                 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 </t>
    </r>
  </si>
  <si>
    <r>
      <t xml:space="preserve">    deptno      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     CONS</t>
    </r>
    <r>
      <rPr>
        <sz val="11"/>
        <color rgb="FFFF3399"/>
        <rFont val="Consolas"/>
        <family val="3"/>
      </rPr>
      <t>TRAINT      emp</t>
    </r>
    <r>
      <rPr>
        <sz val="11"/>
        <color rgb="FF010101"/>
        <rFont val="Consolas"/>
        <family val="3"/>
      </rPr>
      <t>fk_deptno_fk REFER</t>
    </r>
    <r>
      <rPr>
        <sz val="11"/>
        <color rgb="FFFF3399"/>
        <rFont val="Consolas"/>
        <family val="3"/>
      </rPr>
      <t>ENCES dept</t>
    </r>
    <r>
      <rPr>
        <sz val="11"/>
        <color rgb="FF010101"/>
        <rFont val="Consolas"/>
        <family val="3"/>
      </rPr>
      <t xml:space="preserve">_fk(deptno)      </t>
    </r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</si>
  <si>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'DEPT_FK'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'EMP_FK'</t>
    </r>
    <r>
      <rPr>
        <sz val="11"/>
        <color rgb="FF010101"/>
        <rFont val="Consolas"/>
        <family val="3"/>
      </rPr>
      <t>)</t>
    </r>
  </si>
  <si>
    <t>-- DEPT_FK와 EMP_FK 테이블의 제약조건 살펴보기(FK)</t>
    <phoneticPr fontId="2" type="noConversion"/>
  </si>
  <si>
    <t>--1. 부모 테이블보다 자식 테이블에 먼저 넣어보기</t>
  </si>
  <si>
    <t>--ORA-02291: 무결성 제약조건(SCOTT.EMPFK_DEPTNO_FK)이 위배되었습니다- 부모 키가 없습니다</t>
  </si>
  <si>
    <t>-- 2. 부모 테이블에 값 넣음</t>
  </si>
  <si>
    <t xml:space="preserve">    dname,</t>
  </si>
  <si>
    <t xml:space="preserve">    loc</t>
  </si>
  <si>
    <t>-- 3. 자식 테이블에 다시 넣어봄(성공)</t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</si>
  <si>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emp_fk (</t>
    </r>
  </si>
  <si>
    <r>
      <t xml:space="preserve">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</t>
    </r>
    <r>
      <rPr>
        <sz val="11"/>
        <color rgb="FF999999"/>
        <rFont val="Consolas"/>
        <family val="3"/>
      </rPr>
      <t>--상위 테이블에 10번이 없어서 오류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</si>
  <si>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dept_fk (</t>
    </r>
  </si>
  <si>
    <r>
      <t xml:space="preserve">   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</si>
  <si>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'test_dname'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</si>
  <si>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'test_log'</t>
    </r>
  </si>
  <si>
    <r>
      <t>FK</t>
    </r>
    <r>
      <rPr>
        <sz val="11"/>
        <color rgb="FF010101"/>
        <rFont val="맑은 고딕"/>
        <family val="2"/>
        <charset val="129"/>
      </rPr>
      <t>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참조행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2"/>
        <charset val="129"/>
      </rPr>
      <t>삭제</t>
    </r>
    <phoneticPr fontId="2" type="noConversion"/>
  </si>
  <si>
    <t>--dept_fk에 10번 부서 삭제</t>
  </si>
  <si>
    <t>--ORA-02292: 무결성 제약조건(SCOTT.EMPFK_DEPTNO_FK)이 위배되었습니다- 자식 레코드가 발견되었습니다</t>
  </si>
  <si>
    <t>--DELETE FROM dept_fk</t>
  </si>
  <si>
    <t>--WHERE deptno = 10;</t>
  </si>
  <si>
    <r>
      <t>1.</t>
    </r>
    <r>
      <rPr>
        <sz val="11"/>
        <color rgb="FF010101"/>
        <rFont val="Consolas"/>
        <family val="3"/>
      </rPr>
      <t xml:space="preserve"> EMPFK테이블로 가서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10인 데이터를 삭제한다. 그 다음 dept_fk 테이블의 deptno</t>
    </r>
    <r>
      <rPr>
        <sz val="11"/>
        <color rgb="FF0099CC"/>
        <rFont val="Consolas"/>
        <family val="3"/>
      </rPr>
      <t>=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정보를 삭제한다</t>
    </r>
  </si>
  <si>
    <r>
      <t>2.</t>
    </r>
    <r>
      <rPr>
        <sz val="11"/>
        <color rgb="FF010101"/>
        <rFont val="Consolas"/>
        <family val="3"/>
      </rPr>
      <t xml:space="preserve"> parent 테이블과 자식테이블 참조데이터 삭제 처리</t>
    </r>
  </si>
  <si>
    <r>
      <t xml:space="preserve"> 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열 데이터 삭제할 때 이 데이터를 참조하고 있는 데이터도 함께 삭제</t>
    </r>
  </si>
  <si>
    <r>
      <t xml:space="preserve">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[제약조건_이름] </t>
    </r>
    <r>
      <rPr>
        <sz val="11"/>
        <color rgb="FFFF3399"/>
        <rFont val="Consolas"/>
        <family val="3"/>
      </rPr>
      <t>REFERENCES</t>
    </r>
    <r>
      <rPr>
        <sz val="11"/>
        <color rgb="FF010101"/>
        <rFont val="Consolas"/>
        <family val="3"/>
      </rPr>
      <t xml:space="preserve"> 참조테이블(참조컬럼)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CASCADE</t>
    </r>
    <r>
      <rPr>
        <sz val="11"/>
        <color rgb="FF010101"/>
        <rFont val="Consolas"/>
        <family val="3"/>
      </rPr>
      <t>;</t>
    </r>
  </si>
  <si>
    <r>
      <t xml:space="preserve">  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)열 데이터 삭제할 때 이 데이터를 참조하는 데이터를 NULL로 변경</t>
    </r>
  </si>
  <si>
    <r>
      <t xml:space="preserve">  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[제약조건_이름] </t>
    </r>
    <r>
      <rPr>
        <sz val="11"/>
        <color rgb="FFFF3399"/>
        <rFont val="Consolas"/>
        <family val="3"/>
      </rPr>
      <t>REFERENCES</t>
    </r>
    <r>
      <rPr>
        <sz val="11"/>
        <color rgb="FF010101"/>
        <rFont val="Consolas"/>
        <family val="3"/>
      </rPr>
      <t xml:space="preserve"> 참조테이블(참조컬럼)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</si>
  <si>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t>이미 생성된 테이블에 UNIQUE 추가</t>
    <phoneticPr fontId="2" type="noConversion"/>
  </si>
  <si>
    <t>--EMP_FK테이블의 ename열에 UNIQUE 생성 (이름 : emp_ename_uk)</t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</si>
  <si>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'EMP_FK'</t>
    </r>
    <r>
      <rPr>
        <sz val="11"/>
        <color rgb="FF010101"/>
        <rFont val="Consolas"/>
        <family val="3"/>
      </rPr>
      <t>)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</si>
  <si>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emp_fk</t>
    </r>
  </si>
  <si>
    <r>
      <t>ADD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emp_ename_uk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(ename);</t>
    </r>
  </si>
  <si>
    <t>--job null을 not null로 변경</t>
  </si>
  <si>
    <r>
      <t>MODIFY</t>
    </r>
    <r>
      <rPr>
        <sz val="11"/>
        <color rgb="FF010101"/>
        <rFont val="Consolas"/>
        <family val="3"/>
      </rPr>
      <t xml:space="preserve"> (job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empfk_hob_nn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);</t>
    </r>
  </si>
  <si>
    <r>
      <rPr>
        <sz val="11"/>
        <color rgb="FF010101"/>
        <rFont val="Consolas"/>
        <family val="3"/>
      </rPr>
      <t xml:space="preserve">parent </t>
    </r>
    <r>
      <rPr>
        <sz val="11"/>
        <color rgb="FF010101"/>
        <rFont val="맑은 고딕"/>
        <family val="3"/>
        <charset val="129"/>
      </rPr>
      <t>테이블과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자식테이블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참조데이터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삭제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처리</t>
    </r>
    <phoneticPr fontId="2" type="noConversion"/>
  </si>
  <si>
    <t>c_test1,</t>
    <phoneticPr fontId="2" type="noConversion"/>
  </si>
  <si>
    <t>c_test2 테이블 생성</t>
    <phoneticPr fontId="2" type="noConversion"/>
  </si>
  <si>
    <t>--STEP 1. 테이블 생성</t>
  </si>
  <si>
    <t xml:space="preserve">    deptno NUMBER</t>
  </si>
  <si>
    <t>--STEP 2. 두개의 테이블에 제약 조건을 설정, 데이터 입력</t>
  </si>
  <si>
    <t>--c_test1 ctest1_deptno_fk 참조키 없이 생성</t>
  </si>
  <si>
    <t>--ORA-02270: 이 열목록에 대해 일치하는 고유 또는 기본 키가 없습니다.</t>
  </si>
  <si>
    <t>--ALTER TABLE c_test1</t>
  </si>
  <si>
    <t>--ADD CONSTRAINT ctest1_deptno_fk FOREIGN KEY(deptno)</t>
  </si>
  <si>
    <t>--REFERENCES c_test2(no);</t>
  </si>
  <si>
    <t>-- (1) no에 제약조건 설정</t>
  </si>
  <si>
    <t>-- (2) 잘못 설정해서 삭제</t>
  </si>
  <si>
    <t>-- (1) 외래키 적용 성공( (2) 위에서 삭제한 후 다시 설정한 것으로 성공)</t>
  </si>
  <si>
    <t>--STEP 3. 값 삽입</t>
  </si>
  <si>
    <t>-- (1) c_test2에 값 삽입</t>
  </si>
  <si>
    <t>--커밋</t>
  </si>
  <si>
    <t>--잘 들어갔나 조회</t>
  </si>
  <si>
    <t>-- (2) c_test1에 값 삽입</t>
  </si>
  <si>
    <t>--ORA-02291: 무결성 제약조건(SCOTT.CTEST1_DEPTNO_FK)이 위배되었습니다- 부모 키가 없습니다</t>
  </si>
  <si>
    <t>--INSERT INTO c_test1 VALUES (4,'peach',40);</t>
  </si>
  <si>
    <t>--STEP 4. on delete cascade 테스트</t>
  </si>
  <si>
    <t>--STEP 5. 제약조건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</si>
  <si>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c_test1(</t>
    </r>
  </si>
  <si>
    <r>
      <t xml:space="preserve">    name VARCHAR2(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>),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</si>
  <si>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c_test2(</t>
    </r>
  </si>
  <si>
    <r>
      <t xml:space="preserve">    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</si>
  <si>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c_test2</t>
    </r>
  </si>
  <si>
    <r>
      <t>ADD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ctest2_no_uk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(no);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</si>
  <si>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c_test1</t>
    </r>
  </si>
  <si>
    <r>
      <t>DROP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ctest1_deptno_fk;</t>
    </r>
  </si>
  <si>
    <r>
      <t>ADD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ctest1_deptno_fk </t>
    </r>
    <r>
      <rPr>
        <sz val="11"/>
        <color rgb="FFFF3399"/>
        <rFont val="Consolas"/>
        <family val="3"/>
      </rPr>
      <t>FOREIGN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(deptno)</t>
    </r>
  </si>
  <si>
    <r>
      <t>REFERENCES</t>
    </r>
    <r>
      <rPr>
        <sz val="11"/>
        <color rgb="FF010101"/>
        <rFont val="Consolas"/>
        <family val="3"/>
      </rPr>
      <t xml:space="preserve"> c_test2(no)</t>
    </r>
  </si>
  <si>
    <r>
      <t>ON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CASCADE</t>
    </r>
    <r>
      <rPr>
        <sz val="11"/>
        <color rgb="FF010101"/>
        <rFont val="Consolas"/>
        <family val="3"/>
      </rPr>
      <t>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</si>
  <si>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'AAA'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</si>
  <si>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'BBB'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</si>
  <si>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'CCC'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</si>
  <si>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c_test2;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</si>
  <si>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'apple'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</si>
  <si>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'banana'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</si>
  <si>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c_test1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'cherry'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</si>
  <si>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c_test1;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</si>
  <si>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;</t>
    </r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</si>
  <si>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'C_TEST1'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'C_TEST2'</t>
    </r>
    <r>
      <rPr>
        <sz val="11"/>
        <color rgb="FF010101"/>
        <rFont val="Consolas"/>
        <family val="3"/>
      </rPr>
      <t>)</t>
    </r>
  </si>
  <si>
    <t>NO : 10 삭제됨</t>
    <phoneticPr fontId="2" type="noConversion"/>
  </si>
  <si>
    <r>
      <rPr>
        <b/>
        <sz val="11"/>
        <color rgb="FFFF0000"/>
        <rFont val="맑은 고딕"/>
        <family val="3"/>
        <charset val="129"/>
        <scheme val="major"/>
      </rPr>
      <t>외래 키foreign key</t>
    </r>
    <r>
      <rPr>
        <b/>
        <sz val="11"/>
        <rFont val="맑은 고딕"/>
        <family val="3"/>
        <charset val="129"/>
        <scheme val="major"/>
      </rPr>
      <t xml:space="preserve">는 테이블의 컬럼값이 자신 또는 </t>
    </r>
    <phoneticPr fontId="2" type="noConversion"/>
  </si>
  <si>
    <r>
      <rPr>
        <b/>
        <sz val="11"/>
        <color rgb="FFFF0000"/>
        <rFont val="맑은 고딕"/>
        <family val="3"/>
        <charset val="129"/>
        <scheme val="major"/>
      </rPr>
      <t xml:space="preserve">다른 테이블의 기본 키와 고유 키 값만 </t>
    </r>
    <r>
      <rPr>
        <b/>
        <sz val="11"/>
        <rFont val="맑은 고딕"/>
        <family val="3"/>
        <charset val="129"/>
        <scheme val="major"/>
      </rPr>
      <t>오도록 할 때 지정하는 제약조건입니다</t>
    </r>
    <phoneticPr fontId="2" type="noConversion"/>
  </si>
  <si>
    <t>이름 지정 X</t>
    <phoneticPr fontId="2" type="noConversion"/>
  </si>
  <si>
    <t>열을 모두 정의한 후 제약 조건 지정</t>
    <phoneticPr fontId="2" type="noConversion"/>
  </si>
  <si>
    <t>기본</t>
    <phoneticPr fontId="2" type="noConversion"/>
  </si>
  <si>
    <t>NOT NULL로 변경할때는 ADD보다 MODIFY를</t>
    <phoneticPr fontId="2" type="noConversion"/>
  </si>
  <si>
    <t>더 추천</t>
    <phoneticPr fontId="2" type="noConversion"/>
  </si>
  <si>
    <t>--ctest1_deptno_fk 제약조건 삭제</t>
  </si>
  <si>
    <t>--c_test1의  ctest1_deptno_fk 제약조건 변경 후 다시 생성</t>
  </si>
  <si>
    <t>-- 삭제 하기 전 조회</t>
  </si>
  <si>
    <t>--삭제 후 조회 : banana 행의 deptno 값이 null</t>
  </si>
  <si>
    <r>
      <t>ON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</si>
  <si>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c_test2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;</t>
    </r>
  </si>
  <si>
    <t>제약조건3</t>
    <phoneticPr fontId="2" type="noConversion"/>
  </si>
  <si>
    <t>데이터 형태와 범위를 정하는 CHECK</t>
    <phoneticPr fontId="2" type="noConversion"/>
  </si>
  <si>
    <t>열에 저장할 수 있는 값의 범위 또는 패턴을 정의할 때 사용한다.</t>
    <phoneticPr fontId="2" type="noConversion"/>
  </si>
  <si>
    <t>--비밀번호 길이를 3자 이상 입력하도록 테이블에서 설정</t>
  </si>
  <si>
    <t>--ORA-02290: 체크 제약조건(SCOTT.TBLCH_LOGIDPWD_CK)이 위배되었습니다</t>
  </si>
  <si>
    <t>--VALUES ('TEST_ID', '123', '010-1234-5678');</t>
  </si>
  <si>
    <t>--INSERT INTO table_check (login_id, logid_pwd, tel)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</si>
  <si>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table_check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</si>
  <si>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tblch_loginid_pk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</si>
  <si>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LOGID_PWD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tblch_logidpwd_ck CHECK( LENGTH(logid_pwd) </t>
    </r>
    <r>
      <rPr>
        <sz val="11"/>
        <color rgb="FF0099CC"/>
        <rFont val="Consolas"/>
        <family val="3"/>
      </rPr>
      <t>&gt;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),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</si>
  <si>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table_check (login_id, logid_pwd, tel)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</si>
  <si>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'TEST_ID'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'1234'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</si>
  <si>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t>기본값을 정하는 DEFAULT</t>
    <phoneticPr fontId="2" type="noConversion"/>
  </si>
  <si>
    <t>특정 열에 저장할 값이 지정되지 않았을 경우에 기본값(DEFAULT)을 지정할 수 있다.</t>
    <phoneticPr fontId="2" type="noConversion"/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</si>
  <si>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'TABLE_CHECK'</t>
    </r>
    <r>
      <rPr>
        <sz val="11"/>
        <color theme="1"/>
        <rFont val="Consolas"/>
        <family val="3"/>
      </rPr>
      <t>)</t>
    </r>
    <phoneticPr fontId="2" type="noConversion"/>
  </si>
  <si>
    <t>--제약조건으로 관리 되지 않음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</si>
  <si>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table_default (</t>
    </r>
  </si>
  <si>
    <r>
      <t xml:space="preserve">    LOGIN_ID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tbldefault_loginid_pk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</si>
  <si>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LOGID_PWD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'1234'</t>
    </r>
    <r>
      <rPr>
        <sz val="11"/>
        <color rgb="FF010101"/>
        <rFont val="Consolas"/>
        <family val="3"/>
      </rPr>
      <t>,</t>
    </r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</si>
  <si>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'TABLE_DEFAULT'</t>
    </r>
    <r>
      <rPr>
        <sz val="11"/>
        <color rgb="FF010101"/>
        <rFont val="Consolas"/>
        <family val="3"/>
      </rPr>
      <t>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</si>
  <si>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table_default (login_id,tel)</t>
    </r>
  </si>
  <si>
    <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'TEST_ID'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'010-1234-5678'</t>
    </r>
    <r>
      <rPr>
        <sz val="11"/>
        <color rgb="FF010101"/>
        <rFont val="Consolas"/>
        <family val="3"/>
      </rPr>
      <t>);</t>
    </r>
  </si>
  <si>
    <r>
      <t>FROM</t>
    </r>
    <r>
      <rPr>
        <sz val="11"/>
        <color rgb="FF010101"/>
        <rFont val="Consolas"/>
        <family val="3"/>
      </rPr>
      <t xml:space="preserve"> table_default;</t>
    </r>
  </si>
  <si>
    <t>--dept_const 테이블 생성</t>
  </si>
  <si>
    <t>--emp_const 테이블 생성</t>
  </si>
  <si>
    <t>--두 테이블의 제약 조건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</si>
  <si>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dept_const (</t>
    </r>
  </si>
  <si>
    <r>
      <t xml:space="preserve">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  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deptconst_deptno_pk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</si>
  <si>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dname  VARCHAR2(</t>
    </r>
    <r>
      <rPr>
        <sz val="11"/>
        <color rgb="FF004FC8"/>
        <rFont val="Consolas"/>
        <family val="3"/>
      </rPr>
      <t>14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deptconst_dname_unq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,</t>
    </r>
  </si>
  <si>
    <r>
      <t xml:space="preserve">    loc    VARCHAR2(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deptconst_loc_nn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</si>
  <si>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emp_const (</t>
    </r>
  </si>
  <si>
    <r>
      <t xml:space="preserve">    empno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empconst_empno_pk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</si>
  <si>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ename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empconst_ename_nn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,</t>
    </r>
  </si>
  <si>
    <r>
      <t xml:space="preserve">    job   VARCHAR2(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),</t>
    </r>
  </si>
  <si>
    <r>
      <t xml:space="preserve">    tel 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empconst_tel_unq </t>
    </r>
    <r>
      <rPr>
        <sz val="11"/>
        <color rgb="FFFF3399"/>
        <rFont val="Consolas"/>
        <family val="3"/>
      </rPr>
      <t>UNIQUE</t>
    </r>
    <r>
      <rPr>
        <sz val="11"/>
        <color rgb="FF010101"/>
        <rFont val="Consolas"/>
        <family val="3"/>
      </rPr>
      <t>,</t>
    </r>
  </si>
  <si>
    <r>
      <t xml:space="preserve">    sal NUMBER(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empconst_sal_chk CHECK(sal BETWEEN </t>
    </r>
    <r>
      <rPr>
        <sz val="11"/>
        <color rgb="FF004FC8"/>
        <rFont val="Consolas"/>
        <family val="3"/>
      </rPr>
      <t>1000</t>
    </r>
    <r>
      <rPr>
        <sz val="11"/>
        <color rgb="FF010101"/>
        <rFont val="Consolas"/>
        <family val="3"/>
      </rPr>
      <t xml:space="preserve"> AND </t>
    </r>
    <r>
      <rPr>
        <sz val="11"/>
        <color rgb="FF004FC8"/>
        <rFont val="Consolas"/>
        <family val="3"/>
      </rPr>
      <t>9999</t>
    </r>
    <r>
      <rPr>
        <sz val="11"/>
        <color rgb="FF010101"/>
        <rFont val="Consolas"/>
        <family val="3"/>
      </rPr>
      <t>),</t>
    </r>
  </si>
  <si>
    <r>
      <t xml:space="preserve">    comm NUMBER(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</si>
  <si>
    <r>
      <t xml:space="preserve">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empconst_deptno_fk </t>
    </r>
    <r>
      <rPr>
        <sz val="11"/>
        <color rgb="FFFF3399"/>
        <rFont val="Consolas"/>
        <family val="3"/>
      </rPr>
      <t>REFERENCES</t>
    </r>
    <r>
      <rPr>
        <sz val="11"/>
        <color rgb="FF010101"/>
        <rFont val="Consolas"/>
        <family val="3"/>
      </rPr>
      <t xml:space="preserve"> dept_const(deptno)</t>
    </r>
  </si>
  <si>
    <r>
      <t>WHERE</t>
    </r>
    <r>
      <rPr>
        <sz val="11"/>
        <color rgb="FF010101"/>
        <rFont val="Consolas"/>
        <family val="3"/>
      </rPr>
      <t xml:space="preserve"> t1.table_name IN (</t>
    </r>
    <r>
      <rPr>
        <sz val="11"/>
        <color rgb="FF7DA123"/>
        <rFont val="Consolas"/>
        <family val="3"/>
      </rPr>
      <t>'DEPT_CONST'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'EMP_CONST'</t>
    </r>
    <r>
      <rPr>
        <sz val="11"/>
        <color rgb="FF010101"/>
        <rFont val="Consolas"/>
        <family val="3"/>
      </rPr>
      <t>)</t>
    </r>
  </si>
  <si>
    <t>p394 Q1</t>
    <phoneticPr fontId="2" type="noConversion"/>
  </si>
  <si>
    <t>사용자, 권한, 롤관리</t>
    <phoneticPr fontId="2" type="noConversion"/>
  </si>
  <si>
    <t>사용자 생성</t>
    <phoneticPr fontId="2" type="noConversion"/>
  </si>
  <si>
    <t>SYS/SYSTEM 관리자 계정으로 생성</t>
    <phoneticPr fontId="2" type="noConversion"/>
  </si>
  <si>
    <t>CREATE USER 사용자_이름(필수)</t>
    <phoneticPr fontId="2" type="noConversion"/>
  </si>
  <si>
    <t>IDENTIFIED BY 비번(필수)</t>
    <phoneticPr fontId="2" type="noConversion"/>
  </si>
  <si>
    <t>DEFAULT TABLESPACE 이름</t>
    <phoneticPr fontId="2" type="noConversion"/>
  </si>
  <si>
    <t>TEMPORARY TABLESPACE 이름</t>
    <phoneticPr fontId="2" type="noConversion"/>
  </si>
  <si>
    <t>QUOTA 테이블_스페이스_크기 ON 테이블_스페이스_이름</t>
    <phoneticPr fontId="2" type="noConversion"/>
  </si>
  <si>
    <t>PROFILE 프로파일_이름</t>
    <phoneticPr fontId="2" type="noConversion"/>
  </si>
  <si>
    <t>PASSWORD EXPIRE</t>
    <phoneticPr fontId="2" type="noConversion"/>
  </si>
  <si>
    <t>ACCOUNT LOCK | UNLOCK</t>
    <phoneticPr fontId="2" type="noConversion"/>
  </si>
  <si>
    <t>--USER : ORCLSTUDY</t>
  </si>
  <si>
    <t>--PW : ORACLE</t>
  </si>
  <si>
    <t>--12c이후 계정 생성</t>
  </si>
  <si>
    <t>--CREATE USER C##aaaa IDENTIFIED BY bbbb;</t>
  </si>
  <si>
    <t>--C## 안붙이고 그냥 하면 오류</t>
  </si>
  <si>
    <t>--ORA-65096: 공통 사용자 또는 롤 이름이 부적합합니다.</t>
  </si>
  <si>
    <t>--CREATE USER ORCLSTUDY</t>
  </si>
  <si>
    <t>--IDENTIFIED BY ORACLE;</t>
  </si>
  <si>
    <t>--12c이전으로 계정 생성하도록 변경</t>
  </si>
  <si>
    <t>--생성 다시 시도</t>
  </si>
  <si>
    <t>--권한이 할당되지 않아서 ORCLSTUDY에 접속이 안됨</t>
  </si>
  <si>
    <t>--권한 할당</t>
  </si>
  <si>
    <t>--사용자 정보 조회1</t>
  </si>
  <si>
    <t>--사용자 정보 조회2</t>
  </si>
  <si>
    <t>--사용자 비번 변경 : ORACLE -&gt; ORCL</t>
  </si>
  <si>
    <t>--사용자 삭제하기</t>
  </si>
  <si>
    <r>
      <t>ALTER</t>
    </r>
    <r>
      <rPr>
        <sz val="11"/>
        <color rgb="FF010101"/>
        <rFont val="Consolas"/>
        <family val="3"/>
      </rPr>
      <t xml:space="preserve"> SESSION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"_oracle_script"</t>
    </r>
    <r>
      <rPr>
        <sz val="11"/>
        <color rgb="FF0099CC"/>
        <rFont val="Consolas"/>
        <family val="3"/>
      </rPr>
      <t>=</t>
    </r>
    <r>
      <rPr>
        <sz val="11"/>
        <color rgb="FF004FC8"/>
        <rFont val="Consolas"/>
        <family val="3"/>
      </rPr>
      <t>true</t>
    </r>
    <r>
      <rPr>
        <sz val="11"/>
        <color rgb="FF010101"/>
        <rFont val="Consolas"/>
        <family val="3"/>
      </rPr>
      <t>;</t>
    </r>
  </si>
  <si>
    <r>
      <t>CREATE</t>
    </r>
    <r>
      <rPr>
        <sz val="11"/>
        <color rgb="FF010101"/>
        <rFont val="Consolas"/>
        <family val="3"/>
      </rPr>
      <t xml:space="preserve"> USER ORCLSTUDY</t>
    </r>
  </si>
  <si>
    <r>
      <t xml:space="preserve">IDENTIFIED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ORACLE;</t>
    </r>
  </si>
  <si>
    <r>
      <t xml:space="preserve">GRANT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SESSION TO ORCLSTUDY;</t>
    </r>
  </si>
  <si>
    <r>
      <t>FROM</t>
    </r>
    <r>
      <rPr>
        <sz val="11"/>
        <color rgb="FF010101"/>
        <rFont val="Consolas"/>
        <family val="3"/>
      </rPr>
      <t xml:space="preserve"> ALL_USERS t1</t>
    </r>
  </si>
  <si>
    <r>
      <t>WHERE</t>
    </r>
    <r>
      <rPr>
        <sz val="11"/>
        <color rgb="FF010101"/>
        <rFont val="Consolas"/>
        <family val="3"/>
      </rPr>
      <t xml:space="preserve"> t1.username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'ORCLSTUDY'</t>
    </r>
  </si>
  <si>
    <r>
      <t>FROM</t>
    </r>
    <r>
      <rPr>
        <sz val="11"/>
        <color rgb="FF010101"/>
        <rFont val="Consolas"/>
        <family val="3"/>
      </rPr>
      <t xml:space="preserve"> DBA_USERS t1</t>
    </r>
  </si>
  <si>
    <r>
      <t>ALTER</t>
    </r>
    <r>
      <rPr>
        <sz val="11"/>
        <color rgb="FF010101"/>
        <rFont val="Consolas"/>
        <family val="3"/>
      </rPr>
      <t xml:space="preserve"> USER ORCLSTUDY</t>
    </r>
  </si>
  <si>
    <r>
      <t xml:space="preserve">IDENTIFIED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ORCL;</t>
    </r>
  </si>
  <si>
    <r>
      <t>DROP</t>
    </r>
    <r>
      <rPr>
        <sz val="11"/>
        <color rgb="FF010101"/>
        <rFont val="Consolas"/>
        <family val="3"/>
      </rPr>
      <t xml:space="preserve"> USER ORCLSTUDY </t>
    </r>
    <r>
      <rPr>
        <sz val="11"/>
        <color rgb="FFFF3399"/>
        <rFont val="Consolas"/>
        <family val="3"/>
      </rPr>
      <t>CASCADE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 사용자와 객체 모두 삭제하기</t>
    </r>
  </si>
  <si>
    <t>생성 완료!</t>
    <phoneticPr fontId="2" type="noConversion"/>
  </si>
  <si>
    <t>권한 관리</t>
    <phoneticPr fontId="2" type="noConversion"/>
  </si>
  <si>
    <t>GRANT 시스템 권한 TO 사용자이름/ROLE/PUBLIC</t>
    <phoneticPr fontId="2" type="noConversion"/>
  </si>
  <si>
    <t>WITH ADMIN OPTION</t>
    <phoneticPr fontId="2" type="noConversion"/>
  </si>
  <si>
    <t>--유저 ORCLSTUDY 생성</t>
  </si>
  <si>
    <t>--권한 부여</t>
  </si>
  <si>
    <t>--RESOURCE : 사용자가 테이블, 시퀀스를 비롯한 여러 객체를 생성할 수 있는 기본 시스템 권한을 묶어 놓은 롤</t>
  </si>
  <si>
    <t>--CREATE SESSION : 오라클 접속 권한</t>
  </si>
  <si>
    <t>--설정 변경</t>
  </si>
  <si>
    <t>--이 설정이 없으면 ORCL에서 삽입할 때</t>
  </si>
  <si>
    <t>--ORA-01950: 테이블스페이스 'USERS'에 대한 권한이 없습니다. &lt;-- 이 오류가 뜸</t>
  </si>
  <si>
    <t>--GRANT에서 INSERT ANY TABLE도 추가해야 함</t>
  </si>
  <si>
    <r>
      <t xml:space="preserve">GRANT RESOURCE,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SESSION,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,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ANY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TO ORCLSTUDY;</t>
    </r>
  </si>
  <si>
    <r>
      <t xml:space="preserve">ALTER USER ORCLSTUDY DEFAULT TABLESPACE USERS QUOTA UNLIMITED ON USERS;           </t>
    </r>
    <r>
      <rPr>
        <sz val="11"/>
        <color rgb="FF010101"/>
        <rFont val="Consolas"/>
        <family val="3"/>
      </rPr>
      <t xml:space="preserve">                </t>
    </r>
    <r>
      <rPr>
        <sz val="11"/>
        <color rgb="FFFF3399"/>
        <rFont val="Consolas"/>
        <family val="3"/>
      </rPr>
      <t xml:space="preserve">       </t>
    </r>
    <r>
      <rPr>
        <sz val="11"/>
        <color rgb="FF010101"/>
        <rFont val="Consolas"/>
        <family val="3"/>
      </rPr>
      <t xml:space="preserve">                                  </t>
    </r>
    <r>
      <rPr>
        <sz val="11"/>
        <color rgb="FFFF3399"/>
        <rFont val="Consolas"/>
        <family val="3"/>
      </rPr>
      <t xml:space="preserve">  </t>
    </r>
    <r>
      <rPr>
        <sz val="11"/>
        <color rgb="FF010101"/>
        <rFont val="Consolas"/>
        <family val="3"/>
      </rPr>
      <t xml:space="preserve">                   </t>
    </r>
  </si>
  <si>
    <t>SYS</t>
    <phoneticPr fontId="2" type="noConversion"/>
  </si>
  <si>
    <t xml:space="preserve">TABLESPACE, 계정, 권한 할당! </t>
    <phoneticPr fontId="2" type="noConversion"/>
  </si>
  <si>
    <t>시험문제</t>
    <phoneticPr fontId="2" type="noConversion"/>
  </si>
  <si>
    <t>ORCLSTUDY</t>
    <phoneticPr fontId="2" type="noConversion"/>
  </si>
  <si>
    <t>--ORCLSTUDY 계정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</si>
  <si>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temp2 (</t>
    </r>
  </si>
  <si>
    <r>
      <t xml:space="preserve">    COL1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),</t>
    </r>
  </si>
  <si>
    <r>
      <t xml:space="preserve">    COL2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</si>
  <si>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temp2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'USER'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'GRANT_TEST'</t>
    </r>
    <r>
      <rPr>
        <sz val="11"/>
        <color rgb="FF010101"/>
        <rFont val="Consolas"/>
        <family val="3"/>
      </rPr>
      <t>);</t>
    </r>
  </si>
  <si>
    <t>goodman/pcwk</t>
    <phoneticPr fontId="2" type="noConversion"/>
  </si>
  <si>
    <t>tablespace</t>
    <phoneticPr fontId="2" type="noConversion"/>
  </si>
  <si>
    <t>goodman</t>
    <phoneticPr fontId="2" type="noConversion"/>
  </si>
  <si>
    <t>table, 데이터 입력</t>
    <phoneticPr fontId="2" type="noConversion"/>
  </si>
  <si>
    <t>TEMP01.dbf</t>
    <phoneticPr fontId="2" type="noConversion"/>
  </si>
  <si>
    <t>goodman_TS.dbf</t>
    <phoneticPr fontId="2" type="noConversion"/>
  </si>
  <si>
    <t>--tablespace 정보 확인</t>
  </si>
  <si>
    <t xml:space="preserve">       file_name</t>
  </si>
  <si>
    <t xml:space="preserve">--TABLESPACE_NAME   FILE_NAME                                            </t>
  </si>
  <si>
    <t>------------------- -----------------------------------------------------</t>
  </si>
  <si>
    <t xml:space="preserve">--USERS             C:\APP\JOOHE\PRODUCT\18.0.0\ORADATA\XE\USERS01.DBF   </t>
  </si>
  <si>
    <t xml:space="preserve">--UNDOTBS1          C:\APP\JOOHE\PRODUCT\18.0.0\ORADATA\XE\UNDOTBS01.DBF </t>
  </si>
  <si>
    <t xml:space="preserve">--SYSTEM            C:\APP\JOOHE\PRODUCT\18.0.0\ORADATA\XE\SYSTEM01.DBF  </t>
  </si>
  <si>
    <t>--SYSAUX            C:\APP\JOOHE\PRODUCT\18.0.0\ORADATA\XE\SYSAUX01.DBF</t>
  </si>
  <si>
    <t>--테이블 스페이스 생성</t>
  </si>
  <si>
    <t>--goodman_ts tablespace 정보 확인</t>
  </si>
  <si>
    <t>--사용자 생성</t>
  </si>
  <si>
    <t>--12c 이전 방법으로 계정 생성하도록 변경</t>
  </si>
  <si>
    <t>TEMPORARY TABLESPACE temp;</t>
  </si>
  <si>
    <t>--권한부여</t>
  </si>
  <si>
    <t>--GRANT DBA TO ORCLSTUDY;</t>
  </si>
  <si>
    <t>--이걸 추가해야만 goodman에서 INSERT가 된다.</t>
  </si>
  <si>
    <r>
      <t>SELECT</t>
    </r>
    <r>
      <rPr>
        <sz val="11"/>
        <color rgb="FF010101"/>
        <rFont val="Consolas"/>
        <family val="3"/>
      </rPr>
      <t xml:space="preserve"> tablespace_name,</t>
    </r>
  </si>
  <si>
    <r>
      <t>FROM</t>
    </r>
    <r>
      <rPr>
        <sz val="11"/>
        <color rgb="FF010101"/>
        <rFont val="Consolas"/>
        <family val="3"/>
      </rPr>
      <t xml:space="preserve"> dba_data_files;</t>
    </r>
  </si>
  <si>
    <r>
      <t>CREATE</t>
    </r>
    <r>
      <rPr>
        <sz val="11"/>
        <color rgb="FF010101"/>
        <rFont val="Consolas"/>
        <family val="3"/>
      </rPr>
      <t xml:space="preserve"> TABLESPACE goodman_ts</t>
    </r>
  </si>
  <si>
    <r>
      <t xml:space="preserve">DATAFILE </t>
    </r>
    <r>
      <rPr>
        <sz val="11"/>
        <color rgb="FF7DA123"/>
        <rFont val="Consolas"/>
        <family val="3"/>
      </rPr>
      <t>'C:\APP\JOOHE\PRODUCT\18.0.0\ORADATA\XE\gooman01.DBF'</t>
    </r>
  </si>
  <si>
    <r>
      <t xml:space="preserve">SIZE 300M AUTOEXTEND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NEXT 30M;</t>
    </r>
  </si>
  <si>
    <r>
      <t>CREATE</t>
    </r>
    <r>
      <rPr>
        <sz val="11"/>
        <color rgb="FF010101"/>
        <rFont val="Consolas"/>
        <family val="3"/>
      </rPr>
      <t xml:space="preserve"> USER goodman</t>
    </r>
  </si>
  <si>
    <r>
      <t xml:space="preserve">IDENTIFIED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pcwk</t>
    </r>
  </si>
  <si>
    <r>
      <t>DEFAULT</t>
    </r>
    <r>
      <rPr>
        <sz val="11"/>
        <color rgb="FF010101"/>
        <rFont val="Consolas"/>
        <family val="3"/>
      </rPr>
      <t xml:space="preserve"> TABLESPACE GOODMAN_TS</t>
    </r>
  </si>
  <si>
    <r>
      <t xml:space="preserve">GRANT RESOURCE,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SESSION,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TO goodman;</t>
    </r>
  </si>
  <si>
    <r>
      <t>ALTER</t>
    </r>
    <r>
      <rPr>
        <sz val="11"/>
        <color rgb="FF010101"/>
        <rFont val="Consolas"/>
        <family val="3"/>
      </rPr>
      <t xml:space="preserve"> USER goodman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TABLESPACE goodman_ts QUOTA UNLIMITED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goodman_ts;</t>
    </r>
  </si>
  <si>
    <t>권한 취소</t>
    <phoneticPr fontId="2" type="noConversion"/>
  </si>
  <si>
    <t>grant로는 권한 부여 revoke명령어로는 권한을 회수</t>
    <phoneticPr fontId="2" type="noConversion"/>
  </si>
  <si>
    <t>REVOKE [권한] FROM [사용자이름/롤/PUBLIC]</t>
    <phoneticPr fontId="2" type="noConversion"/>
  </si>
  <si>
    <t>sys</t>
    <phoneticPr fontId="2" type="noConversion"/>
  </si>
  <si>
    <t>--goodman 접속 : TABLE, INSERT, SELECT</t>
  </si>
  <si>
    <t>desc dept;</t>
  </si>
  <si>
    <t>--조회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</si>
  <si>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 (</t>
    </r>
  </si>
  <si>
    <r>
      <t xml:space="preserve">    deptno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pk_dept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</si>
  <si>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dname 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),</t>
    </r>
  </si>
  <si>
    <r>
      <t xml:space="preserve">    loc    VARCHAR2(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)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</si>
  <si>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'EDUCATION'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);</t>
    </r>
  </si>
  <si>
    <t>--ORCLSTUDY 사용자 권한 취소</t>
  </si>
  <si>
    <t>-- CREATE TABLE하면 오류남</t>
  </si>
  <si>
    <r>
      <t xml:space="preserve">REVOKE RESOURCE,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ORCLSTUDY;</t>
    </r>
  </si>
  <si>
    <t xml:space="preserve">        no NUMBER</t>
  </si>
  <si>
    <t>-- ORCLSTUDY</t>
    <phoneticPr fontId="2" type="noConversion"/>
  </si>
  <si>
    <t>--SYS</t>
    <phoneticPr fontId="2" type="noConversion"/>
  </si>
  <si>
    <t>객체 권한 부여</t>
    <phoneticPr fontId="2" type="noConversion"/>
  </si>
  <si>
    <t>객체 권한부여 역시 GRANT문 사용</t>
    <phoneticPr fontId="2" type="noConversion"/>
  </si>
  <si>
    <t>GRANT [권한/ALL PRIVILIGES]</t>
    <phoneticPr fontId="2" type="noConversion"/>
  </si>
  <si>
    <t>ON [스키마.객체 이름]</t>
    <phoneticPr fontId="2" type="noConversion"/>
  </si>
  <si>
    <t>TO [사용자_이름/롤/PUBLIC]</t>
    <phoneticPr fontId="2" type="noConversion"/>
  </si>
  <si>
    <t>[WITH GRANT OPTION]</t>
    <phoneticPr fontId="2" type="noConversion"/>
  </si>
  <si>
    <t>--WHERE ename = 'kakaoUU';</t>
  </si>
  <si>
    <t>--시작번호 :  1, 11, 21, 31,...</t>
  </si>
  <si>
    <t>--&amp;PAGE_SIZE*(PAGE_NUM-1)+1</t>
  </si>
  <si>
    <t>--끝번호 : 10, 20, 30, 40,...</t>
  </si>
  <si>
    <t>--&amp;PAGE_SIZE*(PAGE_NUM-1)+&amp;PAGE_SIZE</t>
  </si>
  <si>
    <t xml:space="preserve">       tt1.empno,</t>
  </si>
  <si>
    <t xml:space="preserve">       tt1.ename,</t>
  </si>
  <si>
    <t xml:space="preserve">       tt1.deptno</t>
  </si>
  <si>
    <t xml:space="preserve">    )t1</t>
  </si>
  <si>
    <t xml:space="preserve">           tt1.empno,</t>
  </si>
  <si>
    <t xml:space="preserve">           tt1.ename,</t>
  </si>
  <si>
    <t xml:space="preserve">           tt1.deptno</t>
  </si>
  <si>
    <t xml:space="preserve">        )t1</t>
  </si>
  <si>
    <t xml:space="preserve">    )tt1</t>
  </si>
  <si>
    <t>CROSS JOIN</t>
  </si>
  <si>
    <t>(</t>
  </si>
  <si>
    <t>)B</t>
  </si>
  <si>
    <t>--FROM sawon</t>
  </si>
  <si>
    <t>--데이터 삽입</t>
  </si>
  <si>
    <t>--잘 들어갔는지 숫자 확인</t>
  </si>
  <si>
    <t>--페이징</t>
  </si>
  <si>
    <t>--PAGE_SIZE, PAGE_NUM</t>
  </si>
  <si>
    <t>--총 글 수</t>
  </si>
  <si>
    <t>--조건</t>
  </si>
  <si>
    <r>
      <t xml:space="preserve">TRUNCATE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sawon;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</si>
  <si>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sawon</t>
    </r>
  </si>
  <si>
    <r>
      <t>SELECT</t>
    </r>
    <r>
      <rPr>
        <sz val="11"/>
        <color rgb="FF010101"/>
        <rFont val="Consolas"/>
        <family val="3"/>
      </rPr>
      <t xml:space="preserve"> LPAD(ROWNUM,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 as empno,</t>
    </r>
  </si>
  <si>
    <r>
      <t xml:space="preserve">       </t>
    </r>
    <r>
      <rPr>
        <sz val="11"/>
        <color rgb="FF7DA123"/>
        <rFont val="Consolas"/>
        <family val="3"/>
      </rPr>
      <t>'pcwk'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LPAD(ROWNUM,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) as ename,</t>
    </r>
  </si>
  <si>
    <r>
      <t xml:space="preserve">       sysdate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rownum as hiredate,</t>
    </r>
  </si>
  <si>
    <r>
      <t xml:space="preserve">       DECODE( MOD(ROWNUM,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 as deptno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</si>
  <si>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LEVEL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9000</t>
    </r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</si>
  <si>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sawon;</t>
    </r>
  </si>
  <si>
    <r>
      <t>SELECT</t>
    </r>
    <r>
      <rPr>
        <sz val="11"/>
        <color rgb="FF010101"/>
        <rFont val="Consolas"/>
        <family val="3"/>
      </rPr>
      <t xml:space="preserve"> tt1.rnum as num,</t>
    </r>
  </si>
  <si>
    <r>
      <t xml:space="preserve">       TO_CHAR(tt1.hiredate,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hiredate,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</si>
  <si>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ROWNUM AS rnum, t1.</t>
    </r>
    <r>
      <rPr>
        <sz val="11"/>
        <color rgb="FF0099CC"/>
        <rFont val="Consolas"/>
        <family val="3"/>
      </rPr>
      <t>*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</si>
  <si>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 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</si>
  <si>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</si>
  <si>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sawon</t>
    </r>
  </si>
  <si>
    <r>
      <t xml:space="preserve">        </t>
    </r>
    <r>
      <rPr>
        <sz val="11"/>
        <color rgb="FF999999"/>
        <rFont val="Consolas"/>
        <family val="3"/>
      </rPr>
      <t>--조건</t>
    </r>
  </si>
  <si>
    <r>
      <t xml:space="preserve">    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 DESC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</si>
  <si>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ROWNUM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(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PAGE_SIZE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(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PAGE_NUM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+&amp;</t>
    </r>
    <r>
      <rPr>
        <sz val="11"/>
        <color rgb="FF010101"/>
        <rFont val="Consolas"/>
        <family val="3"/>
      </rPr>
      <t>PAGE_SIZE)</t>
    </r>
  </si>
  <si>
    <r>
      <t>WHERE</t>
    </r>
    <r>
      <rPr>
        <sz val="11"/>
        <color rgb="FF010101"/>
        <rFont val="Consolas"/>
        <family val="3"/>
      </rPr>
      <t xml:space="preserve"> rnum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(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PAGE_SIZE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(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PAGE_NUM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+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</si>
  <si>
    <r>
      <t>FROM</t>
    </r>
    <r>
      <rPr>
        <sz val="11"/>
        <color rgb="FF010101"/>
        <rFont val="Consolas"/>
        <family val="3"/>
      </rPr>
      <t xml:space="preserve"> sawon</t>
    </r>
  </si>
  <si>
    <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 DESC;</t>
    </r>
  </si>
  <si>
    <r>
      <t>SELECT</t>
    </r>
    <r>
      <rPr>
        <sz val="11"/>
        <color rgb="FF010101"/>
        <rFont val="Consolas"/>
        <family val="3"/>
      </rPr>
      <t xml:space="preserve"> A.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, B.</t>
    </r>
    <r>
      <rPr>
        <sz val="11"/>
        <color rgb="FF0099CC"/>
        <rFont val="Consolas"/>
        <family val="3"/>
      </rPr>
      <t>*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</si>
  <si>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tt1.rnum as num,</t>
    </r>
  </si>
  <si>
    <r>
      <t xml:space="preserve">           TO_CHAR(tt1.hiredate,</t>
    </r>
    <r>
      <rPr>
        <sz val="11"/>
        <color rgb="FF7DA123"/>
        <rFont val="Consolas"/>
        <family val="3"/>
      </rPr>
      <t>'YYYY/MM/DD'</t>
    </r>
    <r>
      <rPr>
        <sz val="11"/>
        <color rgb="FF010101"/>
        <rFont val="Consolas"/>
        <family val="3"/>
      </rPr>
      <t>) AS hiredate,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</si>
  <si>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</si>
  <si>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ROWNUM AS rnum, t1.</t>
    </r>
    <r>
      <rPr>
        <sz val="11"/>
        <color rgb="FF0099CC"/>
        <rFont val="Consolas"/>
        <family val="3"/>
      </rPr>
      <t>*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</si>
  <si>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( </t>
    </r>
  </si>
  <si>
    <r>
      <t xml:space="preserve">    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</si>
  <si>
    <r>
      <t xml:space="preserve">    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sawon</t>
    </r>
  </si>
  <si>
    <r>
      <t xml:space="preserve">            </t>
    </r>
    <r>
      <rPr>
        <sz val="11"/>
        <color rgb="FF999999"/>
        <rFont val="Consolas"/>
        <family val="3"/>
      </rPr>
      <t>--조건</t>
    </r>
  </si>
  <si>
    <r>
      <t xml:space="preserve">            </t>
    </r>
    <r>
      <rPr>
        <sz val="11"/>
        <color rgb="FFFF3399"/>
        <rFont val="Consolas"/>
        <family val="3"/>
      </rPr>
      <t>ORDER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hiredate DESC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</si>
  <si>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ROWNUM </t>
    </r>
    <r>
      <rPr>
        <sz val="11"/>
        <color rgb="FF0099CC"/>
        <rFont val="Consolas"/>
        <family val="3"/>
      </rPr>
      <t>&lt;=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</si>
  <si>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rnum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</si>
  <si>
    <r>
      <t>SELECT</t>
    </r>
    <r>
      <rPr>
        <sz val="11"/>
        <color rgb="FF010101"/>
        <rFont val="Consolas"/>
        <family val="3"/>
      </rPr>
      <t xml:space="preserve"> COUNT(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) AS total_cnt</t>
    </r>
  </si>
  <si>
    <t>--9000</t>
    <phoneticPr fontId="2" type="noConversion"/>
  </si>
  <si>
    <r>
      <rPr>
        <sz val="11"/>
        <color rgb="FF999999"/>
        <rFont val="Consolas"/>
        <family val="3"/>
      </rPr>
      <t xml:space="preserve">-- </t>
    </r>
    <r>
      <rPr>
        <sz val="11"/>
        <color rgb="FF999999"/>
        <rFont val="맑은 고딕"/>
        <family val="3"/>
        <charset val="129"/>
      </rPr>
      <t>페이징</t>
    </r>
    <r>
      <rPr>
        <sz val="11"/>
        <color rgb="FF999999"/>
        <rFont val="Consolas"/>
        <family val="3"/>
      </rPr>
      <t xml:space="preserve"> 2(</t>
    </r>
    <r>
      <rPr>
        <sz val="11"/>
        <color rgb="FF999999"/>
        <rFont val="Arial Unicode MS"/>
        <family val="3"/>
        <charset val="129"/>
      </rPr>
      <t>페이징 + 총 글 수</t>
    </r>
    <r>
      <rPr>
        <sz val="11"/>
        <color rgb="FF999999"/>
        <rFont val="Consolas"/>
        <family val="3"/>
      </rPr>
      <t>)</t>
    </r>
    <phoneticPr fontId="2" type="noConversion"/>
  </si>
  <si>
    <t>시스템 권한을 부여</t>
    <phoneticPr fontId="2" type="noConversion"/>
  </si>
  <si>
    <t>--TEMP</t>
  </si>
  <si>
    <t>--GRANT SELECT</t>
  </si>
  <si>
    <t>--GRANT INSERT</t>
  </si>
  <si>
    <t>--TEMP 테이블 생성</t>
  </si>
  <si>
    <t>--temp select 권한을 orclstudy에게 부여</t>
  </si>
  <si>
    <t>--temp INSERT 권한을 orclstudy에게 부여</t>
  </si>
  <si>
    <t>-- SELECT, INSERT 권한을 한꺼번에 부여</t>
  </si>
  <si>
    <t>--ORCLSTUDY에서 SELECT, INSERT 시도, 커밋 후 SELECT (데이터 존재)</t>
  </si>
  <si>
    <t>--ORCLSTUDY 접속</t>
  </si>
  <si>
    <t>--SELECT 시도 (성공)</t>
  </si>
  <si>
    <t>--INSERT 시도 (성공)</t>
  </si>
  <si>
    <t>--SELECT 시도 (성공) : 값이 들어와 있음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</si>
  <si>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temp (</t>
    </r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</si>
  <si>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temp TO orclstudy;</t>
    </r>
  </si>
  <si>
    <r>
      <t xml:space="preserve">GRANT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temp TO orclstudy;</t>
    </r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</si>
  <si>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,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TEMP TO ORCLSTUDY;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</si>
  <si>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temp;</t>
    </r>
  </si>
  <si>
    <r>
      <t>FROM</t>
    </r>
    <r>
      <rPr>
        <sz val="11"/>
        <color rgb="FF010101"/>
        <rFont val="Consolas"/>
        <family val="3"/>
      </rPr>
      <t xml:space="preserve"> scott.temp;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</si>
  <si>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scott.temp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'TEST'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'FROM ORCLSTUDY'</t>
    </r>
    <r>
      <rPr>
        <sz val="11"/>
        <color rgb="FF010101"/>
        <rFont val="Consolas"/>
        <family val="3"/>
      </rPr>
      <t>);</t>
    </r>
  </si>
  <si>
    <r>
      <t xml:space="preserve">--SCOTT </t>
    </r>
    <r>
      <rPr>
        <sz val="11"/>
        <color theme="1"/>
        <rFont val="Arial Unicode MS"/>
        <family val="3"/>
        <charset val="129"/>
      </rPr>
      <t>접속</t>
    </r>
    <phoneticPr fontId="2" type="noConversion"/>
  </si>
  <si>
    <t>객체 권한 취소</t>
    <phoneticPr fontId="2" type="noConversion"/>
  </si>
  <si>
    <t>REVOKE [객체권한/ALL PRIVILEGES]</t>
    <phoneticPr fontId="2" type="noConversion"/>
  </si>
  <si>
    <t>ON [스키마.객체이름]</t>
    <phoneticPr fontId="2" type="noConversion"/>
  </si>
  <si>
    <t>FROM [사용자_이름/롤/PUBLIC]</t>
    <phoneticPr fontId="2" type="noConversion"/>
  </si>
  <si>
    <t>[CASCADE CONSTRAINT/FORCE]</t>
    <phoneticPr fontId="2" type="noConversion"/>
  </si>
  <si>
    <t>--SCOTT 접속</t>
  </si>
  <si>
    <t>--권한 취소</t>
  </si>
  <si>
    <t>--ORA-01031: 권한이 불충분합니다</t>
  </si>
  <si>
    <r>
      <t xml:space="preserve">REVOKE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,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TEMP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ORCLSTUDY;</t>
    </r>
  </si>
  <si>
    <t>롤 관리</t>
    <phoneticPr fontId="2" type="noConversion"/>
  </si>
  <si>
    <t>여러 종류의 권한을 묶어 놓은 그룹</t>
    <phoneticPr fontId="2" type="noConversion"/>
  </si>
  <si>
    <t>데이터베이스 접속하는데 필요한 CREATE SESSION권한을 가지고 있다.</t>
  </si>
  <si>
    <t>사용자가 테이블, 시퀀스를 비롯한 여러 객체를 생성할 수 있는 기본 시스템 권한</t>
    <phoneticPr fontId="2" type="noConversion"/>
  </si>
  <si>
    <t>DBA롤</t>
    <phoneticPr fontId="2" type="noConversion"/>
  </si>
  <si>
    <t>RESOURCE롤</t>
    <phoneticPr fontId="2" type="noConversion"/>
  </si>
  <si>
    <t xml:space="preserve">CONNECT롤 </t>
    <phoneticPr fontId="2" type="noConversion"/>
  </si>
  <si>
    <t>데이터베이스를 관리하는 시스템 권한을 대부분 가지고 있습니다.</t>
    <phoneticPr fontId="2" type="noConversion"/>
  </si>
  <si>
    <t>(CREATE VIEW, SYSNONYM은 별도 부여 필요)</t>
    <phoneticPr fontId="2" type="noConversion"/>
  </si>
  <si>
    <t>Q1</t>
    <phoneticPr fontId="2" type="noConversion"/>
  </si>
  <si>
    <t>--테이블 스페이스 : PREV_HW_TS</t>
  </si>
  <si>
    <t>--계정 : PREV_HW</t>
  </si>
  <si>
    <t>--비번 : ORCL</t>
  </si>
  <si>
    <t>--sys 접속</t>
  </si>
  <si>
    <t xml:space="preserve">       file_name                                                </t>
  </si>
  <si>
    <t>-- 1. 테이블 스페이스 생성</t>
  </si>
  <si>
    <t>-- 2. 사용자 생성</t>
  </si>
  <si>
    <t>TEMPORARY TABLESPACE temp</t>
  </si>
  <si>
    <t>-- 3. 권한 부여</t>
  </si>
  <si>
    <t>--prev_hw 접속</t>
  </si>
  <si>
    <t>-- 1. 테이블 생성</t>
  </si>
  <si>
    <t>--2. 데이터 삽입</t>
  </si>
  <si>
    <t>-- 3. 조회</t>
  </si>
  <si>
    <r>
      <t xml:space="preserve">SELECT tablespace_name,                  </t>
    </r>
    <r>
      <rPr>
        <sz val="11"/>
        <color rgb="FF010101"/>
        <rFont val="Consolas"/>
        <family val="3"/>
      </rPr>
      <t xml:space="preserve">                       </t>
    </r>
  </si>
  <si>
    <r>
      <t>CREATE</t>
    </r>
    <r>
      <rPr>
        <sz val="11"/>
        <color rgb="FF010101"/>
        <rFont val="Consolas"/>
        <family val="3"/>
      </rPr>
      <t xml:space="preserve"> TABLESPACE PREV_HW_TS</t>
    </r>
  </si>
  <si>
    <r>
      <t xml:space="preserve">DATAFILE </t>
    </r>
    <r>
      <rPr>
        <sz val="11"/>
        <color rgb="FF7DA123"/>
        <rFont val="Consolas"/>
        <family val="3"/>
      </rPr>
      <t>'C:\APP\JOOHE\PRODUCT\18.0.0\ORADATA\XE\PREV_HW_TS.DBF'</t>
    </r>
  </si>
  <si>
    <r>
      <t>CREATE</t>
    </r>
    <r>
      <rPr>
        <sz val="11"/>
        <color rgb="FF010101"/>
        <rFont val="Consolas"/>
        <family val="3"/>
      </rPr>
      <t xml:space="preserve"> USER PREV_HW</t>
    </r>
  </si>
  <si>
    <r>
      <t xml:space="preserve">IDENTIFIED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ORCL</t>
    </r>
  </si>
  <si>
    <r>
      <t>DEFAULT</t>
    </r>
    <r>
      <rPr>
        <sz val="11"/>
        <color rgb="FF010101"/>
        <rFont val="Consolas"/>
        <family val="3"/>
      </rPr>
      <t xml:space="preserve"> TABLESPACE PREV_HW_TS</t>
    </r>
  </si>
  <si>
    <r>
      <t xml:space="preserve">QUOTA UNLIMITED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PREV_HW_TS;</t>
    </r>
  </si>
  <si>
    <r>
      <t xml:space="preserve">GRANT RESOURCE,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SESSION, </t>
    </r>
    <r>
      <rPr>
        <sz val="11"/>
        <color rgb="FFFF3399"/>
        <rFont val="Consolas"/>
        <family val="3"/>
      </rP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TO PREV_HW;</t>
    </r>
  </si>
  <si>
    <r>
      <t xml:space="preserve">    deptno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CONSTRAINT</t>
    </r>
    <r>
      <rPr>
        <sz val="11"/>
        <color rgb="FF010101"/>
        <rFont val="Consolas"/>
        <family val="3"/>
      </rPr>
      <t xml:space="preserve"> PK_DEPT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</si>
  <si>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dname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),</t>
    </r>
  </si>
  <si>
    <r>
      <t xml:space="preserve">    loc VARCHAR2(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)</t>
    </r>
  </si>
  <si>
    <t>Q2</t>
    <phoneticPr fontId="2" type="noConversion"/>
  </si>
  <si>
    <t>--scott 접속 (여러 테이블을 한줄에 모두 쓰는 것은 불가능)</t>
  </si>
  <si>
    <t>--prev_hw 접속 (성공)</t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</si>
  <si>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dept TO prev_hw;</t>
    </r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</si>
  <si>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emp TO prev_hw;</t>
    </r>
  </si>
  <si>
    <r>
      <t xml:space="preserve">GRANT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salgrade TO prev_hw;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</si>
  <si>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scott.dept;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</si>
  <si>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scott.emp;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</si>
  <si>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scott.salgrade;</t>
    </r>
  </si>
  <si>
    <t>Q3</t>
    <phoneticPr fontId="2" type="noConversion"/>
  </si>
  <si>
    <t>--scott 접속</t>
  </si>
  <si>
    <t>--권한 회수</t>
  </si>
  <si>
    <t>--prev_hw 접속(오류)</t>
  </si>
  <si>
    <r>
      <t xml:space="preserve">REVOKE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salgrade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prev_hw;</t>
    </r>
  </si>
  <si>
    <t>PL-SQL</t>
    <phoneticPr fontId="2" type="noConversion"/>
  </si>
  <si>
    <t>PL/SQL</t>
    <phoneticPr fontId="2" type="noConversion"/>
  </si>
  <si>
    <t>DECLARE : 선언부</t>
    <phoneticPr fontId="2" type="noConversion"/>
  </si>
  <si>
    <t>BEGIN : 실행부</t>
    <phoneticPr fontId="2" type="noConversion"/>
  </si>
  <si>
    <t>EXCEPTION : 예외처리</t>
    <phoneticPr fontId="2" type="noConversion"/>
  </si>
  <si>
    <t>변수, 상수, 커서 등을 선언</t>
    <phoneticPr fontId="2" type="noConversion"/>
  </si>
  <si>
    <t>조건, 반복, SELECT, DML, 함수</t>
    <phoneticPr fontId="2" type="noConversion"/>
  </si>
  <si>
    <t>PL/SQL 실행 중 발생하는 예외처리</t>
    <phoneticPr fontId="2" type="noConversion"/>
  </si>
  <si>
    <t>DECLARE</t>
  </si>
  <si>
    <t>DECLARE</t>
    <phoneticPr fontId="2" type="noConversion"/>
  </si>
  <si>
    <t>BEGIN</t>
    <phoneticPr fontId="2" type="noConversion"/>
  </si>
  <si>
    <t>EXCEPTION</t>
    <phoneticPr fontId="2" type="noConversion"/>
  </si>
  <si>
    <t>END;</t>
    <phoneticPr fontId="2" type="noConversion"/>
  </si>
  <si>
    <t>/</t>
    <phoneticPr fontId="2" type="noConversion"/>
  </si>
  <si>
    <t>END뒤에만 세미콜론 있음</t>
    <phoneticPr fontId="2" type="noConversion"/>
  </si>
  <si>
    <t>ex)</t>
    <phoneticPr fontId="2" type="noConversion"/>
  </si>
  <si>
    <t>주석</t>
    <phoneticPr fontId="2" type="noConversion"/>
  </si>
  <si>
    <t>여러 줄 주석 : /* */</t>
    <phoneticPr fontId="2" type="noConversion"/>
  </si>
  <si>
    <t>문법</t>
    <phoneticPr fontId="2" type="noConversion"/>
  </si>
  <si>
    <t>한줄 주석 : '--</t>
    <phoneticPr fontId="2" type="noConversion"/>
  </si>
  <si>
    <t>--Hello, World 출력</t>
  </si>
  <si>
    <t>-- 실행 결과를 화면에 출력</t>
  </si>
  <si>
    <t>--Hello, World</t>
  </si>
  <si>
    <t>--PL/SQL 프로시저가 성공적으로 완료되었습니다.</t>
  </si>
  <si>
    <r>
      <t>SET</t>
    </r>
    <r>
      <rPr>
        <sz val="11"/>
        <color rgb="FF010101"/>
        <rFont val="Consolas"/>
        <family val="3"/>
      </rPr>
      <t xml:space="preserve"> SERVEROUTPUT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; </t>
    </r>
  </si>
  <si>
    <r>
      <t xml:space="preserve">    DBMS_OUTPUT.PUT_LINE(</t>
    </r>
    <r>
      <rPr>
        <sz val="11"/>
        <color rgb="FF7DA123"/>
        <rFont val="Consolas"/>
        <family val="3"/>
      </rPr>
      <t>'Hello, World'</t>
    </r>
    <r>
      <rPr>
        <sz val="11"/>
        <color rgb="FF010101"/>
        <rFont val="Consolas"/>
        <family val="3"/>
      </rPr>
      <t>);</t>
    </r>
  </si>
  <si>
    <t>--V_EMPNO: 7788</t>
  </si>
  <si>
    <t>--V_ENAME: SCOTT</t>
  </si>
  <si>
    <r>
      <t>SET</t>
    </r>
    <r>
      <rPr>
        <sz val="11"/>
        <color rgb="FF010101"/>
        <rFont val="Consolas"/>
        <family val="3"/>
      </rPr>
      <t xml:space="preserve"> SERVEROUTPUT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>;</t>
    </r>
  </si>
  <si>
    <r>
      <t xml:space="preserve">    V_EMPNO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;</t>
    </r>
  </si>
  <si>
    <r>
      <t xml:space="preserve">    V_ENAME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</si>
  <si>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 xml:space="preserve">    V_ENAME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'SCOTT'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</si>
  <si>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'V_EMPNO: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V_EMPNO);</t>
    </r>
  </si>
  <si>
    <r>
      <t xml:space="preserve">    DBMS_OUTPUT.PUT_LINE(</t>
    </r>
    <r>
      <rPr>
        <sz val="11"/>
        <color rgb="FF7DA123"/>
        <rFont val="Consolas"/>
        <family val="3"/>
      </rPr>
      <t>'V_ENAME: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V_ENAME);</t>
    </r>
  </si>
  <si>
    <t>주석 예제</t>
    <phoneticPr fontId="2" type="noConversion"/>
  </si>
  <si>
    <t>(주석이 없지만 수업에서는 사용했음)</t>
    <phoneticPr fontId="2" type="noConversion"/>
  </si>
  <si>
    <t>변수와 상수</t>
    <phoneticPr fontId="2" type="noConversion"/>
  </si>
  <si>
    <t>변수 선언과 사용</t>
    <phoneticPr fontId="2" type="noConversion"/>
  </si>
  <si>
    <r>
      <rPr>
        <sz val="11"/>
        <color theme="1"/>
        <rFont val="맑은 고딕"/>
        <family val="2"/>
        <charset val="129"/>
      </rPr>
      <t>변수</t>
    </r>
    <r>
      <rPr>
        <sz val="11"/>
        <color theme="1"/>
        <rFont val="Consolas"/>
        <family val="3"/>
      </rPr>
      <t xml:space="preserve"> : </t>
    </r>
    <r>
      <rPr>
        <sz val="11"/>
        <color theme="1"/>
        <rFont val="맑은 고딕"/>
        <family val="2"/>
        <charset val="129"/>
      </rPr>
      <t>선언부</t>
    </r>
    <r>
      <rPr>
        <sz val="11"/>
        <color theme="1"/>
        <rFont val="Consolas"/>
        <family val="3"/>
      </rPr>
      <t>(DECLARE)</t>
    </r>
    <r>
      <rPr>
        <sz val="11"/>
        <color theme="1"/>
        <rFont val="맑은 고딕"/>
        <family val="2"/>
        <charset val="129"/>
      </rPr>
      <t>에서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작성한다</t>
    </r>
    <r>
      <rPr>
        <sz val="11"/>
        <color theme="1"/>
        <rFont val="Consolas"/>
        <family val="3"/>
      </rPr>
      <t>.</t>
    </r>
    <phoneticPr fontId="2" type="noConversion"/>
  </si>
  <si>
    <t>변수_이름 자료형 := 값 또는 표현식;</t>
    <phoneticPr fontId="2" type="noConversion"/>
  </si>
  <si>
    <t>상수 선언과 사용</t>
    <phoneticPr fontId="2" type="noConversion"/>
  </si>
  <si>
    <r>
      <t xml:space="preserve">변수_이름 </t>
    </r>
    <r>
      <rPr>
        <sz val="11"/>
        <color rgb="FFFF0000"/>
        <rFont val="맑은 고딕"/>
        <family val="3"/>
        <charset val="129"/>
        <scheme val="minor"/>
      </rPr>
      <t>CONSTANT</t>
    </r>
    <r>
      <rPr>
        <sz val="11"/>
        <color theme="1"/>
        <rFont val="맑은 고딕"/>
        <family val="2"/>
        <charset val="129"/>
        <scheme val="minor"/>
      </rPr>
      <t xml:space="preserve"> 자료형 := 값 또는 표현식;</t>
    </r>
    <phoneticPr fontId="2" type="noConversion"/>
  </si>
  <si>
    <t xml:space="preserve">BEGIN  </t>
  </si>
  <si>
    <r>
      <t xml:space="preserve">    V_TAX CONSTANT NUMBER(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;</t>
    </r>
  </si>
  <si>
    <r>
      <t xml:space="preserve">    V_TAX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</si>
  <si>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'V_TAX: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V_TAX);</t>
    </r>
  </si>
  <si>
    <t>변수의 기본값 지정하기</t>
    <phoneticPr fontId="2" type="noConversion"/>
  </si>
  <si>
    <t>DEFAULT 키워드로 변수에 저장할 기본값을 지정합니다.</t>
    <phoneticPr fontId="2" type="noConversion"/>
  </si>
  <si>
    <r>
      <t xml:space="preserve">변수_이름 자료형 </t>
    </r>
    <r>
      <rPr>
        <sz val="11"/>
        <color rgb="FFFF0000"/>
        <rFont val="맑은 고딕"/>
        <family val="3"/>
        <charset val="129"/>
        <scheme val="minor"/>
      </rPr>
      <t>DEFAULT</t>
    </r>
    <r>
      <rPr>
        <sz val="11"/>
        <color theme="1"/>
        <rFont val="맑은 고딕"/>
        <family val="2"/>
        <charset val="129"/>
        <scheme val="minor"/>
      </rPr>
      <t xml:space="preserve"> 값 또는 표현식</t>
    </r>
    <phoneticPr fontId="2" type="noConversion"/>
  </si>
  <si>
    <r>
      <t xml:space="preserve">    V_DEPTNO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</si>
  <si>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'V_DEPTNO: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V_DEPTNO);</t>
    </r>
  </si>
  <si>
    <t>변수에 NULL값 저장 막기</t>
    <phoneticPr fontId="2" type="noConversion"/>
  </si>
  <si>
    <t>--V_DEPTNO: 10</t>
  </si>
  <si>
    <t>변수_이름 자료형 NOT NULL := 또는 DEFAULT  값 또는 표현식</t>
    <phoneticPr fontId="2" type="noConversion"/>
  </si>
  <si>
    <r>
      <t xml:space="preserve">    </t>
    </r>
    <r>
      <rPr>
        <sz val="11"/>
        <color rgb="FF999999"/>
        <rFont val="Consolas"/>
        <family val="3"/>
      </rPr>
      <t>--V_DEPTNO NUMBER(2) NOT NULL := 10;</t>
    </r>
  </si>
  <si>
    <r>
      <t xml:space="preserve">    V_DEPTNO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;</t>
    </r>
  </si>
  <si>
    <t>--V_DEPTNO: 20</t>
  </si>
  <si>
    <t>변수 이름 정하기</t>
    <phoneticPr fontId="2" type="noConversion"/>
  </si>
  <si>
    <t>1. 같은 블록 안에서는 고유해야 한다</t>
    <phoneticPr fontId="2" type="noConversion"/>
  </si>
  <si>
    <t>2. 대/소문자를 구별하지 않는다</t>
    <phoneticPr fontId="2" type="noConversion"/>
  </si>
  <si>
    <t>3. 테이블 이름 붙이는 규칙과 동일</t>
    <phoneticPr fontId="2" type="noConversion"/>
  </si>
  <si>
    <t>변수의 자료형</t>
    <phoneticPr fontId="2" type="noConversion"/>
  </si>
  <si>
    <t>저장할 데이터에 따라 스칼라, 복합, 참조, LOB(Large Object)로 구분된다.</t>
    <phoneticPr fontId="2" type="noConversion"/>
  </si>
  <si>
    <t>오라클에서 기본으로 정의해놓은 자료형(숫자, 문자, 날짜 등)</t>
    <phoneticPr fontId="2" type="noConversion"/>
  </si>
  <si>
    <t>스칼라형(scalar type)</t>
    <phoneticPr fontId="2" type="noConversion"/>
  </si>
  <si>
    <t>소수점을 포함할 수 있는 최대 38자리 숫자 데이터</t>
    <phoneticPr fontId="2" type="noConversion"/>
  </si>
  <si>
    <t>CHAR</t>
    <phoneticPr fontId="2" type="noConversion"/>
  </si>
  <si>
    <t>VARCHAR2</t>
    <phoneticPr fontId="2" type="noConversion"/>
  </si>
  <si>
    <t>기원전 4712년 1월 1일부터 서기 9999년 12월 31일까지</t>
    <phoneticPr fontId="2" type="noConversion"/>
  </si>
  <si>
    <t>BOOLEAN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</si>
  <si>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최대 32,767</t>
    </r>
    <r>
      <rPr>
        <sz val="11"/>
        <color theme="1"/>
        <rFont val="맑은 고딕"/>
        <family val="2"/>
        <charset val="129"/>
        <scheme val="minor"/>
      </rPr>
      <t xml:space="preserve"> 바이트 고정 길이 문자열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</si>
  <si>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최대 32,767</t>
    </r>
    <r>
      <rPr>
        <sz val="11"/>
        <color theme="1"/>
        <rFont val="맑은 고딕"/>
        <family val="2"/>
        <charset val="129"/>
        <scheme val="minor"/>
      </rPr>
      <t xml:space="preserve"> 바이트 가변 길이 문자열</t>
    </r>
    <phoneticPr fontId="2" type="noConversion"/>
  </si>
  <si>
    <t>참조형(reference type)</t>
    <phoneticPr fontId="2" type="noConversion"/>
  </si>
  <si>
    <t>특정 테이블의 열의 자료형, 하나의 행 구조를 참조하는 자료형</t>
    <phoneticPr fontId="2" type="noConversion"/>
  </si>
  <si>
    <r>
      <t xml:space="preserve">변수이름 </t>
    </r>
    <r>
      <rPr>
        <sz val="11"/>
        <color rgb="FFFF0000"/>
        <rFont val="맑은 고딕"/>
        <family val="3"/>
        <charset val="129"/>
        <scheme val="minor"/>
      </rPr>
      <t>테이블.열이름%TYPE</t>
    </r>
    <r>
      <rPr>
        <sz val="11"/>
        <color theme="1"/>
        <rFont val="맑은 고딕"/>
        <family val="2"/>
        <charset val="129"/>
        <scheme val="minor"/>
      </rPr>
      <t>;</t>
    </r>
    <phoneticPr fontId="2" type="noConversion"/>
  </si>
  <si>
    <t>--V_DEPTNO: 50</t>
  </si>
  <si>
    <r>
      <t xml:space="preserve">    V_DEPTNO DEPT.DEPTNO%TYPE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;</t>
    </r>
  </si>
  <si>
    <r>
      <t xml:space="preserve">변수이름 </t>
    </r>
    <r>
      <rPr>
        <sz val="11"/>
        <color rgb="FFFF0000"/>
        <rFont val="맑은 고딕"/>
        <family val="3"/>
        <charset val="129"/>
        <scheme val="minor"/>
      </rPr>
      <t>테이블%ROWTYPE</t>
    </r>
    <r>
      <rPr>
        <sz val="11"/>
        <color theme="1"/>
        <rFont val="맑은 고딕"/>
        <family val="2"/>
        <charset val="129"/>
        <scheme val="minor"/>
      </rPr>
      <t>;</t>
    </r>
    <phoneticPr fontId="2" type="noConversion"/>
  </si>
  <si>
    <t xml:space="preserve">    V_DEPT_ROW DEPT%ROWTYPE;</t>
  </si>
  <si>
    <t>--deptno: 40</t>
  </si>
  <si>
    <t>--dname: OPERATIONS</t>
  </si>
  <si>
    <t>--loc: BOSTON</t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</si>
  <si>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dname, loc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V_DEPT_ROW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</si>
  <si>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</si>
  <si>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</si>
  <si>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V_DEPT_ROW.deptno);</t>
    </r>
  </si>
  <si>
    <r>
      <t xml:space="preserve">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V_DEPT_ROW.dname);</t>
    </r>
  </si>
  <si>
    <r>
      <t xml:space="preserve">    DBMS_OUTPUT.PUT_LINE(</t>
    </r>
    <r>
      <rPr>
        <sz val="11"/>
        <color rgb="FF7DA123"/>
        <rFont val="Consolas"/>
        <family val="3"/>
      </rPr>
      <t>'loc: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V_DEPT_ROW.loc);</t>
    </r>
  </si>
  <si>
    <t>열의 자료형 참조</t>
    <phoneticPr fontId="2" type="noConversion"/>
  </si>
  <si>
    <t>하나의 행 구조 참조</t>
    <phoneticPr fontId="2" type="noConversion"/>
  </si>
  <si>
    <t>복합형, LOB형</t>
    <phoneticPr fontId="2" type="noConversion"/>
  </si>
  <si>
    <t>분류</t>
    <phoneticPr fontId="2" type="noConversion"/>
  </si>
  <si>
    <t>컬렉션</t>
    <phoneticPr fontId="2" type="noConversion"/>
  </si>
  <si>
    <t>레코드</t>
    <phoneticPr fontId="2" type="noConversion"/>
  </si>
  <si>
    <t>TABLE</t>
    <phoneticPr fontId="2" type="noConversion"/>
  </si>
  <si>
    <t>RECODE</t>
    <phoneticPr fontId="2" type="noConversion"/>
  </si>
  <si>
    <t>한가지 자료형의 데이터를 여러 개 저장</t>
    <phoneticPr fontId="2" type="noConversion"/>
  </si>
  <si>
    <t>여러 종류 자료형의 데이터를 저장(테이블 행과 유사)</t>
    <phoneticPr fontId="2" type="noConversion"/>
  </si>
  <si>
    <t>복합형</t>
    <phoneticPr fontId="2" type="noConversion"/>
  </si>
  <si>
    <t>LOB형</t>
    <phoneticPr fontId="2" type="noConversion"/>
  </si>
  <si>
    <t>CLOB, BLOB</t>
    <phoneticPr fontId="2" type="noConversion"/>
  </si>
  <si>
    <t>조건 제어문</t>
    <phoneticPr fontId="2" type="noConversion"/>
  </si>
  <si>
    <t>IF, CASE</t>
    <phoneticPr fontId="2" type="noConversion"/>
  </si>
  <si>
    <t>IF 조건문</t>
    <phoneticPr fontId="2" type="noConversion"/>
  </si>
  <si>
    <t>IF-THEN</t>
    <phoneticPr fontId="2" type="noConversion"/>
  </si>
  <si>
    <t>IF-TNEH-ELSE</t>
    <phoneticPr fontId="2" type="noConversion"/>
  </si>
  <si>
    <t>IF-THEN-ELSEIF</t>
    <phoneticPr fontId="2" type="noConversion"/>
  </si>
  <si>
    <t>자바if문</t>
    <phoneticPr fontId="2" type="noConversion"/>
  </si>
  <si>
    <t>if ~ else</t>
    <phoneticPr fontId="2" type="noConversion"/>
  </si>
  <si>
    <t>if ~ else if</t>
    <phoneticPr fontId="2" type="noConversion"/>
  </si>
  <si>
    <t>IF 조건식 THEN</t>
    <phoneticPr fontId="2" type="noConversion"/>
  </si>
  <si>
    <t>수행할 명령어;</t>
    <phoneticPr fontId="2" type="noConversion"/>
  </si>
  <si>
    <t>END IF;</t>
    <phoneticPr fontId="2" type="noConversion"/>
  </si>
  <si>
    <t>--홀수면</t>
  </si>
  <si>
    <t>--V_NUMBER는 홀수입니다.</t>
  </si>
  <si>
    <t>--짝수면</t>
  </si>
  <si>
    <r>
      <t xml:space="preserve">    V_NUMBER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</si>
  <si>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MOD(V_NUMBER,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 THEN</t>
    </r>
  </si>
  <si>
    <r>
      <t xml:space="preserve">        DBMS_OUTPUT.PUT_LINE(</t>
    </r>
    <r>
      <rPr>
        <sz val="11"/>
        <color rgb="FF7DA123"/>
        <rFont val="Consolas"/>
        <family val="3"/>
      </rPr>
      <t>'V_NUMBER는 홀수입니다.'</t>
    </r>
    <r>
      <rPr>
        <sz val="11"/>
        <color rgb="FF010101"/>
        <rFont val="Consolas"/>
        <family val="3"/>
      </rPr>
      <t>);</t>
    </r>
  </si>
  <si>
    <r>
      <t xml:space="preserve">    END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>;</t>
    </r>
  </si>
  <si>
    <r>
      <t xml:space="preserve">  </t>
    </r>
    <r>
      <rPr>
        <sz val="11"/>
        <rFont val="Consolas"/>
        <family val="3"/>
      </rPr>
      <t xml:space="preserve">  --ORA-06550: </t>
    </r>
    <r>
      <rPr>
        <sz val="11"/>
        <rFont val="맑은 고딕"/>
        <family val="3"/>
        <charset val="129"/>
      </rPr>
      <t>줄</t>
    </r>
    <r>
      <rPr>
        <sz val="11"/>
        <rFont val="Consolas"/>
        <family val="3"/>
      </rPr>
      <t xml:space="preserve"> 4, </t>
    </r>
    <r>
      <rPr>
        <sz val="11"/>
        <rFont val="맑은 고딕"/>
        <family val="3"/>
        <charset val="129"/>
      </rPr>
      <t>열</t>
    </r>
    <r>
      <rPr>
        <sz val="11"/>
        <rFont val="Consolas"/>
        <family val="3"/>
      </rPr>
      <t xml:space="preserve">5:PLS-00363: 'V_TAX' </t>
    </r>
    <r>
      <rPr>
        <sz val="11"/>
        <rFont val="맑은 고딕"/>
        <family val="3"/>
        <charset val="129"/>
      </rPr>
      <t>식은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피할당자로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사용될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수</t>
    </r>
    <r>
      <rPr>
        <sz val="11"/>
        <rFont val="Consolas"/>
        <family val="3"/>
      </rPr>
      <t xml:space="preserve"> </t>
    </r>
    <r>
      <rPr>
        <sz val="11"/>
        <rFont val="맑은 고딕"/>
        <family val="3"/>
        <charset val="129"/>
      </rPr>
      <t>없습니다</t>
    </r>
    <phoneticPr fontId="2" type="noConversion"/>
  </si>
  <si>
    <t>IF-THEN-ELSE</t>
    <phoneticPr fontId="2" type="noConversion"/>
  </si>
  <si>
    <t>ELSE</t>
    <phoneticPr fontId="2" type="noConversion"/>
  </si>
  <si>
    <t xml:space="preserve">    ELSE</t>
  </si>
  <si>
    <r>
      <t xml:space="preserve">    V_NUMBER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14</t>
    </r>
    <r>
      <rPr>
        <sz val="11"/>
        <color rgb="FF010101"/>
        <rFont val="Consolas"/>
        <family val="3"/>
      </rPr>
      <t>;</t>
    </r>
  </si>
  <si>
    <r>
      <t xml:space="preserve">        DBMS_OUTPUT.PUT_LINE(</t>
    </r>
    <r>
      <rPr>
        <sz val="11"/>
        <color rgb="FF7DA123"/>
        <rFont val="Consolas"/>
        <family val="3"/>
      </rPr>
      <t>'V_NUMBER는 짝수입니다.'</t>
    </r>
    <r>
      <rPr>
        <sz val="11"/>
        <color rgb="FF010101"/>
        <rFont val="Consolas"/>
        <family val="3"/>
      </rPr>
      <t>);</t>
    </r>
  </si>
  <si>
    <t>ELSIF 조건식 THEN</t>
    <phoneticPr fontId="2" type="noConversion"/>
  </si>
  <si>
    <t>--V_SCORE: 88</t>
  </si>
  <si>
    <t>--V_SCORE: B</t>
  </si>
  <si>
    <r>
      <t xml:space="preserve">    V_SCORE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88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</si>
  <si>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V_SCORE);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</si>
  <si>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90</t>
    </r>
    <r>
      <rPr>
        <sz val="11"/>
        <color rgb="FF010101"/>
        <rFont val="Consolas"/>
        <family val="3"/>
      </rPr>
      <t xml:space="preserve">     THEN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</si>
  <si>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7DA123"/>
        <rFont val="Consolas"/>
        <family val="3"/>
      </rPr>
      <t>'A'</t>
    </r>
    <r>
      <rPr>
        <sz val="11"/>
        <color rgb="FF010101"/>
        <rFont val="Consolas"/>
        <family val="3"/>
      </rPr>
      <t>);</t>
    </r>
  </si>
  <si>
    <r>
      <t xml:space="preserve">    ELSIF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80</t>
    </r>
    <r>
      <rPr>
        <sz val="11"/>
        <color rgb="FF010101"/>
        <rFont val="Consolas"/>
        <family val="3"/>
      </rPr>
      <t xml:space="preserve">  THEN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</si>
  <si>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'B'</t>
    </r>
    <r>
      <rPr>
        <sz val="11"/>
        <color rgb="FF010101"/>
        <rFont val="Consolas"/>
        <family val="3"/>
      </rPr>
      <t>);</t>
    </r>
  </si>
  <si>
    <r>
      <t xml:space="preserve">    ELSIF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 xml:space="preserve">  THEN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</si>
  <si>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'C'</t>
    </r>
    <r>
      <rPr>
        <sz val="11"/>
        <color rgb="FF010101"/>
        <rFont val="Consolas"/>
        <family val="3"/>
      </rPr>
      <t>);</t>
    </r>
  </si>
  <si>
    <r>
      <t xml:space="preserve">    ELSIF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 xml:space="preserve">  THEN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</si>
  <si>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</si>
  <si>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'V_SCORE: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'F'</t>
    </r>
    <r>
      <rPr>
        <sz val="11"/>
        <color rgb="FF010101"/>
        <rFont val="Consolas"/>
        <family val="3"/>
      </rPr>
      <t>);</t>
    </r>
  </si>
  <si>
    <t>CASE 조건문</t>
    <phoneticPr fontId="2" type="noConversion"/>
  </si>
  <si>
    <t>CASE 비교기준</t>
    <phoneticPr fontId="2" type="noConversion"/>
  </si>
  <si>
    <t>WHEN 값1 THEN</t>
    <phoneticPr fontId="2" type="noConversion"/>
  </si>
  <si>
    <t>WHEN 값2 THEN</t>
    <phoneticPr fontId="2" type="noConversion"/>
  </si>
  <si>
    <t>END CASE;</t>
    <phoneticPr fontId="2" type="noConversion"/>
  </si>
  <si>
    <t xml:space="preserve">    END CASE;</t>
  </si>
  <si>
    <t>--TRUNC(V_SCORE/10)8</t>
  </si>
  <si>
    <t>--B학점</t>
  </si>
  <si>
    <r>
      <t xml:space="preserve">    V_SCORE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89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</si>
  <si>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'TRUNC(V_SCORE/10)'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TRUNC(V_SCORE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));</t>
    </r>
  </si>
  <si>
    <r>
      <t xml:space="preserve">    CASE TRUNC(V_SCORE</t>
    </r>
    <r>
      <rPr>
        <sz val="11"/>
        <color rgb="FF0099CC"/>
        <rFont val="Consolas"/>
        <family val="3"/>
      </rPr>
      <t>/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</t>
    </r>
  </si>
  <si>
    <r>
      <t xml:space="preserve">        WHEN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'A학점'</t>
    </r>
    <r>
      <rPr>
        <sz val="11"/>
        <color rgb="FF010101"/>
        <rFont val="Consolas"/>
        <family val="3"/>
      </rPr>
      <t>);</t>
    </r>
  </si>
  <si>
    <r>
      <t xml:space="preserve">        WHEN  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'A학점'</t>
    </r>
    <r>
      <rPr>
        <sz val="11"/>
        <color rgb="FF010101"/>
        <rFont val="Consolas"/>
        <family val="3"/>
      </rPr>
      <t>);</t>
    </r>
  </si>
  <si>
    <r>
      <t xml:space="preserve">        WHEN  </t>
    </r>
    <r>
      <rPr>
        <sz val="11"/>
        <color rgb="FF004FC8"/>
        <rFont val="Consolas"/>
        <family val="3"/>
      </rPr>
      <t>8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'B학점'</t>
    </r>
    <r>
      <rPr>
        <sz val="11"/>
        <color rgb="FF010101"/>
        <rFont val="Consolas"/>
        <family val="3"/>
      </rPr>
      <t>);</t>
    </r>
  </si>
  <si>
    <r>
      <t xml:space="preserve">        WHEN  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'C학점'</t>
    </r>
    <r>
      <rPr>
        <sz val="11"/>
        <color rgb="FF010101"/>
        <rFont val="Consolas"/>
        <family val="3"/>
      </rPr>
      <t>);</t>
    </r>
  </si>
  <si>
    <r>
      <t xml:space="preserve">        WHEN  </t>
    </r>
    <r>
      <rPr>
        <sz val="11"/>
        <color rgb="FF004FC8"/>
        <rFont val="Consolas"/>
        <family val="3"/>
      </rPr>
      <t>6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'D학점'</t>
    </r>
    <r>
      <rPr>
        <sz val="11"/>
        <color rgb="FF010101"/>
        <rFont val="Consolas"/>
        <family val="3"/>
      </rPr>
      <t>);</t>
    </r>
  </si>
  <si>
    <r>
      <t xml:space="preserve">        ELSE         DBMS_OUTPUT.PUT_LINE(</t>
    </r>
    <r>
      <rPr>
        <sz val="11"/>
        <color rgb="FF7DA123"/>
        <rFont val="Consolas"/>
        <family val="3"/>
      </rPr>
      <t>'F학점'</t>
    </r>
    <r>
      <rPr>
        <sz val="11"/>
        <color rgb="FF010101"/>
        <rFont val="Consolas"/>
        <family val="3"/>
      </rPr>
      <t xml:space="preserve">); </t>
    </r>
  </si>
  <si>
    <t>CASE</t>
    <phoneticPr fontId="2" type="noConversion"/>
  </si>
  <si>
    <t>WHEN 조건식1 THEN</t>
    <phoneticPr fontId="2" type="noConversion"/>
  </si>
  <si>
    <t>WHEN 조건식2 THEN</t>
    <phoneticPr fontId="2" type="noConversion"/>
  </si>
  <si>
    <t xml:space="preserve">    CASE</t>
  </si>
  <si>
    <r>
      <t xml:space="preserve">        WHEN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'A학점'</t>
    </r>
    <r>
      <rPr>
        <sz val="11"/>
        <color rgb="FF010101"/>
        <rFont val="Consolas"/>
        <family val="3"/>
      </rPr>
      <t>);</t>
    </r>
  </si>
  <si>
    <r>
      <t xml:space="preserve">        WHEN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80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'B학점'</t>
    </r>
    <r>
      <rPr>
        <sz val="11"/>
        <color rgb="FF010101"/>
        <rFont val="Consolas"/>
        <family val="3"/>
      </rPr>
      <t>);</t>
    </r>
  </si>
  <si>
    <r>
      <t xml:space="preserve">        WHEN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'C학점'</t>
    </r>
    <r>
      <rPr>
        <sz val="11"/>
        <color rgb="FF010101"/>
        <rFont val="Consolas"/>
        <family val="3"/>
      </rPr>
      <t>);</t>
    </r>
  </si>
  <si>
    <r>
      <t xml:space="preserve">        WHEN V_SCORE </t>
    </r>
    <r>
      <rPr>
        <sz val="11"/>
        <color rgb="FF0099CC"/>
        <rFont val="Consolas"/>
        <family val="3"/>
      </rPr>
      <t>&gt;=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'D학점'</t>
    </r>
    <r>
      <rPr>
        <sz val="11"/>
        <color rgb="FF010101"/>
        <rFont val="Consolas"/>
        <family val="3"/>
      </rPr>
      <t>);</t>
    </r>
  </si>
  <si>
    <r>
      <t xml:space="preserve">        ELSE DBMS_OUTPUT.PUT_LINE(</t>
    </r>
    <r>
      <rPr>
        <sz val="11"/>
        <color rgb="FF7DA123"/>
        <rFont val="Consolas"/>
        <family val="3"/>
      </rPr>
      <t>'F학점'</t>
    </r>
    <r>
      <rPr>
        <sz val="11"/>
        <color rgb="FF010101"/>
        <rFont val="Consolas"/>
        <family val="3"/>
      </rPr>
      <t>);</t>
    </r>
  </si>
  <si>
    <t>반복문</t>
    <phoneticPr fontId="2" type="noConversion"/>
  </si>
  <si>
    <t>기본 반복문</t>
    <phoneticPr fontId="2" type="noConversion"/>
  </si>
  <si>
    <t>특정 조건식의 결과를 통해 반복 수행</t>
    <phoneticPr fontId="2" type="noConversion"/>
  </si>
  <si>
    <t>반복 횟수를 알고 있는 경우 사용</t>
    <phoneticPr fontId="2" type="noConversion"/>
  </si>
  <si>
    <t>커서를 활용한 반복문</t>
    <phoneticPr fontId="2" type="noConversion"/>
  </si>
  <si>
    <t>기본 LOOP</t>
    <phoneticPr fontId="2" type="noConversion"/>
  </si>
  <si>
    <t>WHILE LOOP</t>
    <phoneticPr fontId="2" type="noConversion"/>
  </si>
  <si>
    <t>FOR LOOP</t>
    <phoneticPr fontId="2" type="noConversion"/>
  </si>
  <si>
    <t>Cusor FOR LOOP</t>
    <phoneticPr fontId="2" type="noConversion"/>
  </si>
  <si>
    <t>반복문 종류</t>
    <phoneticPr fontId="2" type="noConversion"/>
  </si>
  <si>
    <t>반복문 수행 중단</t>
    <phoneticPr fontId="2" type="noConversion"/>
  </si>
  <si>
    <t>EXIT</t>
    <phoneticPr fontId="2" type="noConversion"/>
  </si>
  <si>
    <t>수행 중인 반복문 종료</t>
    <phoneticPr fontId="2" type="noConversion"/>
  </si>
  <si>
    <t>EXIT-WHEN</t>
    <phoneticPr fontId="2" type="noConversion"/>
  </si>
  <si>
    <t>반복 종료를 위한 조건식을 지정하고 만족하면 종료</t>
    <phoneticPr fontId="2" type="noConversion"/>
  </si>
  <si>
    <t>CONTINUE</t>
    <phoneticPr fontId="2" type="noConversion"/>
  </si>
  <si>
    <t>수행중인 반복문 현재 주기를 건너뜀</t>
    <phoneticPr fontId="2" type="noConversion"/>
  </si>
  <si>
    <t>CONTINUE-WHEN</t>
    <phoneticPr fontId="2" type="noConversion"/>
  </si>
  <si>
    <t>조건식을 만족하면 수행중인 반복문 현재 주기를 건너뜀</t>
    <phoneticPr fontId="2" type="noConversion"/>
  </si>
  <si>
    <t>매우 간단한 형태의 반복문</t>
    <phoneticPr fontId="2" type="noConversion"/>
  </si>
  <si>
    <t>LOOP</t>
    <phoneticPr fontId="2" type="noConversion"/>
  </si>
  <si>
    <t>END LOOP;</t>
    <phoneticPr fontId="2" type="noConversion"/>
  </si>
  <si>
    <t>반복 수행 문장;</t>
    <phoneticPr fontId="2" type="noConversion"/>
  </si>
  <si>
    <t>EXIT WHEN 조건;</t>
    <phoneticPr fontId="2" type="noConversion"/>
  </si>
  <si>
    <t xml:space="preserve">    LOOP</t>
  </si>
  <si>
    <t>--현재 V_NUM: 0</t>
  </si>
  <si>
    <t>--현재 V_NUM: 1</t>
  </si>
  <si>
    <t>--현재 V_NUM: 2</t>
  </si>
  <si>
    <t>--현재 V_NUM: 3</t>
  </si>
  <si>
    <t>--현재 V_NUM: 4</t>
  </si>
  <si>
    <t>--현재 V_NUM: 5</t>
  </si>
  <si>
    <t>--현재 V_NUM: 6</t>
  </si>
  <si>
    <t>--현재 V_NUM: 7</t>
  </si>
  <si>
    <t>--현재 V_NUM: 8</t>
  </si>
  <si>
    <t>--현재 V_NUM: 9</t>
  </si>
  <si>
    <t>--현재 V_NUM: 10</t>
  </si>
  <si>
    <t>--현재 V_NUM: 11</t>
  </si>
  <si>
    <r>
      <t xml:space="preserve">    V_NUM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;</t>
    </r>
  </si>
  <si>
    <r>
      <t xml:space="preserve">        DBMS_OUTPUT.PUT_LINE(</t>
    </r>
    <r>
      <rPr>
        <sz val="11"/>
        <color rgb="FF7DA123"/>
        <rFont val="Consolas"/>
        <family val="3"/>
      </rPr>
      <t>'현재 V_NUM: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V_NUM);</t>
    </r>
  </si>
  <si>
    <r>
      <t xml:space="preserve">        V_NUM: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V_NUM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</si>
  <si>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 xml:space="preserve">        EXIT WHEN V_NUM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>;</t>
    </r>
  </si>
  <si>
    <t xml:space="preserve">            EXIT;</t>
  </si>
  <si>
    <r>
      <t xml:space="preserve">    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V_NUM </t>
    </r>
    <r>
      <rPr>
        <sz val="11"/>
        <color rgb="FF0099CC"/>
        <rFont val="Consolas"/>
        <family val="3"/>
      </rPr>
      <t>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 xml:space="preserve"> THEN</t>
    </r>
  </si>
  <si>
    <r>
      <t xml:space="preserve">        </t>
    </r>
    <r>
      <rPr>
        <sz val="11"/>
        <color rgb="FF999999"/>
        <rFont val="Consolas"/>
        <family val="3"/>
      </rPr>
      <t>--JAVA BREAK;</t>
    </r>
  </si>
  <si>
    <r>
      <t xml:space="preserve">        END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>;</t>
    </r>
  </si>
  <si>
    <r>
      <t xml:space="preserve">        </t>
    </r>
    <r>
      <rPr>
        <sz val="11"/>
        <color rgb="FF999999"/>
        <rFont val="Consolas"/>
        <family val="3"/>
      </rPr>
      <t>--EXIT WHEN V_NUM &gt; 11;</t>
    </r>
  </si>
  <si>
    <t>WHILE 조건식 LOOP</t>
    <phoneticPr fontId="2" type="noConversion"/>
  </si>
  <si>
    <t>수행 문장;</t>
    <phoneticPr fontId="2" type="noConversion"/>
  </si>
  <si>
    <t xml:space="preserve">        DBMS_OUTPUT.PUT_LINE(V_NUM);</t>
  </si>
  <si>
    <r>
      <t xml:space="preserve">    V_NUM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</si>
  <si>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 xml:space="preserve">    WHILE V_NUM </t>
    </r>
    <r>
      <rPr>
        <sz val="11"/>
        <color rgb="FF0099CC"/>
        <rFont val="Consolas"/>
        <family val="3"/>
      </rPr>
      <t>&lt;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11</t>
    </r>
    <r>
      <rPr>
        <sz val="11"/>
        <color rgb="FF010101"/>
        <rFont val="Consolas"/>
        <family val="3"/>
      </rPr>
      <t xml:space="preserve">  LOOP</t>
    </r>
  </si>
  <si>
    <r>
      <t xml:space="preserve">        V_NUM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V_NUM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</si>
  <si>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t>반복 횟수를 알고 있을 때 사용</t>
    <phoneticPr fontId="2" type="noConversion"/>
  </si>
  <si>
    <t xml:space="preserve">FOR i IN 시작값 .. 종료값 LOOP                                                        </t>
  </si>
  <si>
    <t xml:space="preserve">        수행문장;                                           </t>
  </si>
  <si>
    <t xml:space="preserve">END LOOP;                                                       </t>
  </si>
  <si>
    <t>--i: 1</t>
  </si>
  <si>
    <t>--i: 2</t>
  </si>
  <si>
    <t>--i: 3</t>
  </si>
  <si>
    <t>--i: 4</t>
  </si>
  <si>
    <t>--i: 5</t>
  </si>
  <si>
    <t>--i: 6</t>
  </si>
  <si>
    <t>--i: 7</t>
  </si>
  <si>
    <t>--i: 8</t>
  </si>
  <si>
    <t>--i: 9</t>
  </si>
  <si>
    <t>--i: 10</t>
  </si>
  <si>
    <r>
      <t xml:space="preserve">    FOR i IN </t>
    </r>
    <r>
      <rPr>
        <sz val="11"/>
        <color rgb="FF004FC8"/>
        <rFont val="Consolas"/>
        <family val="3"/>
      </rPr>
      <t>1.</t>
    </r>
    <r>
      <rPr>
        <sz val="11"/>
        <color rgb="FF010101"/>
        <rFont val="Consolas"/>
        <family val="3"/>
      </rPr>
      <t>.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LOOP</t>
    </r>
  </si>
  <si>
    <r>
      <t xml:space="preserve">        DBMS_OUTPUT.PUT_LINE(</t>
    </r>
    <r>
      <rPr>
        <sz val="11"/>
        <color rgb="FF7DA123"/>
        <rFont val="Consolas"/>
        <family val="3"/>
      </rPr>
      <t>'i: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i);</t>
    </r>
  </si>
  <si>
    <r>
      <t xml:space="preserve">FOR i IN  </t>
    </r>
    <r>
      <rPr>
        <sz val="11"/>
        <color rgb="FFFF0000"/>
        <rFont val="Consolas"/>
        <family val="3"/>
      </rPr>
      <t>REVERSE</t>
    </r>
    <r>
      <rPr>
        <sz val="11"/>
        <color rgb="FF010101"/>
        <rFont val="Consolas"/>
        <family val="3"/>
      </rPr>
      <t xml:space="preserve"> </t>
    </r>
    <r>
      <rPr>
        <sz val="11"/>
        <color rgb="FF010101"/>
        <rFont val="맑은 고딕"/>
        <family val="3"/>
        <charset val="129"/>
      </rPr>
      <t>시작값</t>
    </r>
    <r>
      <rPr>
        <sz val="11"/>
        <color rgb="FF010101"/>
        <rFont val="Consolas"/>
        <family val="3"/>
      </rPr>
      <t xml:space="preserve"> .. </t>
    </r>
    <r>
      <rPr>
        <sz val="11"/>
        <color rgb="FF010101"/>
        <rFont val="맑은 고딕"/>
        <family val="3"/>
        <charset val="129"/>
      </rPr>
      <t>종료값</t>
    </r>
    <r>
      <rPr>
        <sz val="11"/>
        <color rgb="FF010101"/>
        <rFont val="Consolas"/>
        <family val="3"/>
      </rPr>
      <t xml:space="preserve"> LOOP                                                        </t>
    </r>
    <phoneticPr fontId="2" type="noConversion"/>
  </si>
  <si>
    <t>--I: 9</t>
  </si>
  <si>
    <t>--I: 6</t>
  </si>
  <si>
    <t>--I: 5</t>
  </si>
  <si>
    <t>--I: 4</t>
  </si>
  <si>
    <t>--I: 3</t>
  </si>
  <si>
    <t>--I: 2</t>
  </si>
  <si>
    <t>--I: 1</t>
  </si>
  <si>
    <t>--pl/SQL 프로시저가 성공적으로 완료되었습니다.</t>
  </si>
  <si>
    <r>
      <t xml:space="preserve">    FOR i IN REVERSE </t>
    </r>
    <r>
      <rPr>
        <sz val="11"/>
        <color rgb="FF004FC8"/>
        <rFont val="Consolas"/>
        <family val="3"/>
      </rPr>
      <t>1.</t>
    </r>
    <r>
      <rPr>
        <sz val="11"/>
        <color rgb="FF010101"/>
        <rFont val="Consolas"/>
        <family val="3"/>
      </rPr>
      <t>.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LOOP</t>
    </r>
  </si>
  <si>
    <t>--i: 7</t>
    <phoneticPr fontId="2" type="noConversion"/>
  </si>
  <si>
    <t>--i: 8</t>
    <phoneticPr fontId="2" type="noConversion"/>
  </si>
  <si>
    <t>--1~10사이 짝수일때만 출력</t>
  </si>
  <si>
    <r>
      <t xml:space="preserve">        CONTINUE WHEN MOD(i,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</si>
  <si>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 xml:space="preserve">        DBMS_OUTPUT.PUT_LINE(</t>
    </r>
    <r>
      <rPr>
        <sz val="11"/>
        <color rgb="FF7DA123"/>
        <rFont val="Consolas"/>
        <family val="3"/>
      </rPr>
      <t>'i: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i);</t>
    </r>
  </si>
  <si>
    <t>p444 Q1</t>
    <phoneticPr fontId="2" type="noConversion"/>
  </si>
  <si>
    <t>--현재 i의 값: 1</t>
  </si>
  <si>
    <t>--현재 i의 값: 3</t>
  </si>
  <si>
    <t>--현재 i의 값: 5</t>
  </si>
  <si>
    <t>--현재 i의 값: 7</t>
  </si>
  <si>
    <t>--현재 i의 값: 9</t>
  </si>
  <si>
    <r>
      <t xml:space="preserve">        </t>
    </r>
    <r>
      <rPr>
        <sz val="11"/>
        <color rgb="FF999999"/>
        <rFont val="Consolas"/>
        <family val="3"/>
      </rPr>
      <t>-- 2로 나눈 나머지가 0이면 건너 뛰어라</t>
    </r>
  </si>
  <si>
    <r>
      <t xml:space="preserve">        CONTINUE WHEN MOD(i,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;</t>
    </r>
  </si>
  <si>
    <r>
      <t xml:space="preserve">        DBMS_OUTPUT.PUT_LINE(</t>
    </r>
    <r>
      <rPr>
        <sz val="11"/>
        <color rgb="FF7DA123"/>
        <rFont val="Consolas"/>
        <family val="3"/>
      </rPr>
      <t>'현재 i의 값: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i);</t>
    </r>
  </si>
  <si>
    <t>p444 Q2</t>
    <phoneticPr fontId="2" type="noConversion"/>
  </si>
  <si>
    <t xml:space="preserve">BEGIN   </t>
  </si>
  <si>
    <t xml:space="preserve">    CASE V_DEPTNO</t>
  </si>
  <si>
    <t>--N/A</t>
  </si>
  <si>
    <r>
      <t xml:space="preserve">    V_DEPTNO DEPT.DEPTNO%TYPE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60</t>
    </r>
    <r>
      <rPr>
        <sz val="11"/>
        <color rgb="FF010101"/>
        <rFont val="Consolas"/>
        <family val="3"/>
      </rPr>
      <t>;</t>
    </r>
  </si>
  <si>
    <r>
      <t xml:space="preserve">        WHEN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'DNAME : ACCOUNTING'</t>
    </r>
    <r>
      <rPr>
        <sz val="11"/>
        <color rgb="FF010101"/>
        <rFont val="Consolas"/>
        <family val="3"/>
      </rPr>
      <t>);</t>
    </r>
  </si>
  <si>
    <r>
      <t xml:space="preserve">        WHEN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'DNAME : RESEARCH'</t>
    </r>
    <r>
      <rPr>
        <sz val="11"/>
        <color rgb="FF010101"/>
        <rFont val="Consolas"/>
        <family val="3"/>
      </rPr>
      <t>);</t>
    </r>
  </si>
  <si>
    <r>
      <t xml:space="preserve">        WHEN 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'DNAME : SALES'</t>
    </r>
    <r>
      <rPr>
        <sz val="11"/>
        <color rgb="FF010101"/>
        <rFont val="Consolas"/>
        <family val="3"/>
      </rPr>
      <t>);</t>
    </r>
  </si>
  <si>
    <r>
      <t xml:space="preserve">        WHEN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 xml:space="preserve"> THEN DBMS_OUTPUT.PUT_LINE(</t>
    </r>
    <r>
      <rPr>
        <sz val="11"/>
        <color rgb="FF7DA123"/>
        <rFont val="Consolas"/>
        <family val="3"/>
      </rPr>
      <t>'DNAME : OPERATIONS'</t>
    </r>
    <r>
      <rPr>
        <sz val="11"/>
        <color rgb="FF010101"/>
        <rFont val="Consolas"/>
        <family val="3"/>
      </rPr>
      <t>);</t>
    </r>
  </si>
  <si>
    <r>
      <t xml:space="preserve">        ELSE         DBMS_OUTPUT.PUT_LINE(</t>
    </r>
    <r>
      <rPr>
        <sz val="11"/>
        <color rgb="FF7DA123"/>
        <rFont val="Consolas"/>
        <family val="3"/>
      </rPr>
      <t>'N/A'</t>
    </r>
    <r>
      <rPr>
        <sz val="11"/>
        <color rgb="FF010101"/>
        <rFont val="Consolas"/>
        <family val="3"/>
      </rPr>
      <t xml:space="preserve">); </t>
    </r>
  </si>
  <si>
    <r>
      <t>PL/SQL에서만 사용할 수 있는 논리 자료형 TRUE/FALSE/</t>
    </r>
    <r>
      <rPr>
        <sz val="11"/>
        <color rgb="FFFF0000"/>
        <rFont val="맑은 고딕"/>
        <family val="3"/>
        <charset val="129"/>
        <scheme val="minor"/>
      </rPr>
      <t>NULL</t>
    </r>
    <phoneticPr fontId="2" type="noConversion"/>
  </si>
  <si>
    <t>레코드와 컬렉션</t>
    <phoneticPr fontId="2" type="noConversion"/>
  </si>
  <si>
    <t>자료형이 각기 다른 데이터를 하나의 변수에 저장하는데 사용</t>
    <phoneticPr fontId="2" type="noConversion"/>
  </si>
  <si>
    <t>레코드란(record)</t>
    <phoneticPr fontId="2" type="noConversion"/>
  </si>
  <si>
    <t>TYPE 레코드_이름 IS RECORD (</t>
    <phoneticPr fontId="2" type="noConversion"/>
  </si>
  <si>
    <t>변수이름 자료형 NOT NULL := (또는 DEFAULT ) 값 또는 표현식</t>
    <phoneticPr fontId="2" type="noConversion"/>
  </si>
  <si>
    <t>--RECORD 정의</t>
  </si>
  <si>
    <t>--정의된 변수 선언</t>
  </si>
  <si>
    <t xml:space="preserve">    TYPE REC_DEPT IS RECORD(</t>
  </si>
  <si>
    <t xml:space="preserve">        dname  DEPT.DNAME%TYPE,</t>
  </si>
  <si>
    <t xml:space="preserve">        loc    DEPT.LOC%TYPE</t>
  </si>
  <si>
    <t xml:space="preserve">    );</t>
  </si>
  <si>
    <t xml:space="preserve">    dept_rec REC_DEPT;</t>
  </si>
  <si>
    <t>--deptno: 20</t>
  </si>
  <si>
    <t>--dname: DATABASE</t>
  </si>
  <si>
    <t>--loc: SEOUL</t>
  </si>
  <si>
    <r>
      <t xml:space="preserve">    </t>
    </r>
    <r>
      <rPr>
        <sz val="11"/>
        <color rgb="FF999999"/>
        <rFont val="Consolas"/>
        <family val="3"/>
      </rPr>
      <t>--RECORD 정의</t>
    </r>
  </si>
  <si>
    <r>
      <t xml:space="preserve">    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NOT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 xml:space="preserve">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99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</si>
  <si>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999999"/>
        <rFont val="Consolas"/>
        <family val="3"/>
      </rPr>
      <t>--정의된 변수 선언</t>
    </r>
  </si>
  <si>
    <r>
      <t xml:space="preserve">    dept_rec.deptno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;</t>
    </r>
  </si>
  <si>
    <r>
      <t xml:space="preserve">    dept_rec.dname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'DATABASE'</t>
    </r>
    <r>
      <rPr>
        <sz val="11"/>
        <color rgb="FF010101"/>
        <rFont val="Consolas"/>
        <family val="3"/>
      </rPr>
      <t>;</t>
    </r>
  </si>
  <si>
    <r>
      <t xml:space="preserve">    dept_rec.loc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'SEOUL'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</si>
  <si>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dept_rec.deptno);</t>
    </r>
  </si>
  <si>
    <r>
      <t xml:space="preserve">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dept_rec.dname);</t>
    </r>
  </si>
  <si>
    <r>
      <t xml:space="preserve">    DBMS_OUTPUT.PUT_LINE(</t>
    </r>
    <r>
      <rPr>
        <sz val="11"/>
        <color rgb="FF7DA123"/>
        <rFont val="Consolas"/>
        <family val="3"/>
      </rPr>
      <t>'loc: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dept_rec.loc);</t>
    </r>
  </si>
  <si>
    <t>--실습 테이블 준비</t>
  </si>
  <si>
    <t>--CTAS로 DEPT_RECORD 테이블 생성</t>
  </si>
  <si>
    <t>--테이블 생성 확인</t>
  </si>
  <si>
    <t>--레코드</t>
  </si>
  <si>
    <t>--레코드 사용해서 입력</t>
  </si>
  <si>
    <t xml:space="preserve">    TYPE REC_DEPT IS RECORD (</t>
  </si>
  <si>
    <t xml:space="preserve">        dname  DEPT_RECORD.dname%TYPE,</t>
  </si>
  <si>
    <t xml:space="preserve">        loc    DEPT_RECORD.loc%TYPE</t>
  </si>
  <si>
    <t>--입력데이터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</si>
  <si>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DEPT_RECORD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</si>
  <si>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dept_record;</t>
    </r>
  </si>
  <si>
    <r>
      <t xml:space="preserve">    </t>
    </r>
    <r>
      <rPr>
        <sz val="11"/>
        <color rgb="FF999999"/>
        <rFont val="Consolas"/>
        <family val="3"/>
      </rPr>
      <t>--레코드 정의</t>
    </r>
  </si>
  <si>
    <r>
      <t xml:space="preserve">    </t>
    </r>
    <r>
      <rPr>
        <sz val="11"/>
        <color rgb="FF999999"/>
        <rFont val="Consolas"/>
        <family val="3"/>
      </rPr>
      <t>--레코드 선언</t>
    </r>
  </si>
  <si>
    <r>
      <t xml:space="preserve">    dept_rec.deptno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>;</t>
    </r>
  </si>
  <si>
    <r>
      <t xml:space="preserve">    dept_rec.dname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'DEVELOPER'</t>
    </r>
    <r>
      <rPr>
        <sz val="11"/>
        <color rgb="FF010101"/>
        <rFont val="Consolas"/>
        <family val="3"/>
      </rPr>
      <t>;</t>
    </r>
  </si>
  <si>
    <r>
      <t xml:space="preserve">    dept_rec.loc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'SHINCHON'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</si>
  <si>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DEPT_RECORD</t>
    </r>
  </si>
  <si>
    <r>
      <t xml:space="preserve">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dept_rec;</t>
    </r>
  </si>
  <si>
    <r>
      <rPr>
        <sz val="11"/>
        <color theme="1"/>
        <rFont val="맑은 고딕"/>
        <family val="2"/>
        <charset val="129"/>
      </rPr>
      <t>레코드를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사용한</t>
    </r>
    <r>
      <rPr>
        <sz val="11"/>
        <color theme="1"/>
        <rFont val="Consolas"/>
        <family val="3"/>
      </rPr>
      <t xml:space="preserve"> INSERT</t>
    </r>
    <phoneticPr fontId="2" type="noConversion"/>
  </si>
  <si>
    <r>
      <rPr>
        <sz val="11"/>
        <color theme="1"/>
        <rFont val="맑은 고딕"/>
        <family val="2"/>
        <charset val="129"/>
      </rPr>
      <t>레코드를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사용한</t>
    </r>
    <r>
      <rPr>
        <sz val="11"/>
        <color theme="1"/>
        <rFont val="Consolas"/>
        <family val="3"/>
      </rPr>
      <t xml:space="preserve"> UPDATE</t>
    </r>
    <phoneticPr fontId="2" type="noConversion"/>
  </si>
  <si>
    <t xml:space="preserve">    TYPE rec_dept IS RECORD (</t>
  </si>
  <si>
    <t xml:space="preserve">    COMMIT;</t>
  </si>
  <si>
    <t>--수정 데이터 확인</t>
  </si>
  <si>
    <r>
      <t xml:space="preserve">    dept_rec.deptno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;</t>
    </r>
  </si>
  <si>
    <r>
      <t xml:space="preserve">    dept_rec.dname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'WEB DEV'</t>
    </r>
    <r>
      <rPr>
        <sz val="11"/>
        <color rgb="FF010101"/>
        <rFont val="Consolas"/>
        <family val="3"/>
      </rPr>
      <t>;</t>
    </r>
  </si>
  <si>
    <r>
      <t xml:space="preserve">    dept_rec.loc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'Hongdae'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</si>
  <si>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999999"/>
        <rFont val="Consolas"/>
        <family val="3"/>
      </rPr>
      <t>--SET ROW : 전체 데이터 할당</t>
    </r>
  </si>
  <si>
    <r>
      <t xml:space="preserve">   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DEPT_RECORD</t>
    </r>
  </si>
  <si>
    <r>
      <t xml:space="preserve"> 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ROW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dept_rec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</si>
  <si>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70</t>
    </r>
    <r>
      <rPr>
        <sz val="11"/>
        <color rgb="FF010101"/>
        <rFont val="Consolas"/>
        <family val="3"/>
      </rPr>
      <t>;</t>
    </r>
  </si>
  <si>
    <t>레코드 선언시 또 다른 레코드를 지정할 수도 있다.</t>
    <phoneticPr fontId="2" type="noConversion"/>
  </si>
  <si>
    <t>REC_DEPT, REC_EMP</t>
    <phoneticPr fontId="2" type="noConversion"/>
  </si>
  <si>
    <t>레코드를 포함하는 레코드</t>
    <phoneticPr fontId="2" type="noConversion"/>
  </si>
  <si>
    <t>REC_EMP에 REC_DEPT 포함</t>
    <phoneticPr fontId="2" type="noConversion"/>
  </si>
  <si>
    <t>dinfo REC_DEPT</t>
    <phoneticPr fontId="2" type="noConversion"/>
  </si>
  <si>
    <t>--SELECT t1.empno, t1.ename, t2.deptno, t2.dname, t2.loc</t>
  </si>
  <si>
    <t>--FROM emp t1, dept t2</t>
  </si>
  <si>
    <t>--WHERE t1.deptno = t2.deptno</t>
  </si>
  <si>
    <t>--AND t1.empno = 7839</t>
  </si>
  <si>
    <t xml:space="preserve">        deptno DEPT.deptno%TYPE,</t>
  </si>
  <si>
    <t xml:space="preserve">        dname DEPT.dname%TYPE,</t>
  </si>
  <si>
    <t xml:space="preserve">        loc DEPT.loc%TYPE</t>
  </si>
  <si>
    <t xml:space="preserve">    TYPE REC_EMP IS RECORD(</t>
  </si>
  <si>
    <t xml:space="preserve">        empno EMP.empno%TYPE,</t>
  </si>
  <si>
    <t xml:space="preserve">        ename EMP.ename%TYPE,</t>
  </si>
  <si>
    <t xml:space="preserve">        dinfo rec_dept</t>
  </si>
  <si>
    <t xml:space="preserve">    emp_rec REC_EMP;</t>
  </si>
  <si>
    <t xml:space="preserve">    emp_rec.dinfo.deptno, emp_rec.dinfo.dname,emp_rec.dinfo.loc</t>
  </si>
  <si>
    <r>
      <t xml:space="preserve">    </t>
    </r>
    <r>
      <rPr>
        <sz val="11"/>
        <color rgb="FF999999"/>
        <rFont val="Consolas"/>
        <family val="3"/>
      </rPr>
      <t>--dept record 정의</t>
    </r>
  </si>
  <si>
    <r>
      <t xml:space="preserve">    </t>
    </r>
    <r>
      <rPr>
        <sz val="11"/>
        <color rgb="FF999999"/>
        <rFont val="Consolas"/>
        <family val="3"/>
      </rPr>
      <t>--emp record 정의</t>
    </r>
  </si>
  <si>
    <r>
      <t xml:space="preserve">        </t>
    </r>
    <r>
      <rPr>
        <sz val="11"/>
        <color rgb="FF999999"/>
        <rFont val="Consolas"/>
        <family val="3"/>
      </rPr>
      <t>--DEPT 레코드 포함</t>
    </r>
  </si>
  <si>
    <r>
      <t xml:space="preserve">    </t>
    </r>
    <r>
      <rPr>
        <sz val="11"/>
        <color rgb="FF999999"/>
        <rFont val="Consolas"/>
        <family val="3"/>
      </rPr>
      <t>--emp record 선언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</si>
  <si>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t1.empno, t1.ename, t2.deptno, t2.dname, t2.loc </t>
    </r>
  </si>
  <si>
    <r>
      <t xml:space="preserve">   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emp_rec.empno, emp_rec.ename,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</si>
  <si>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 t1, dept t2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</si>
  <si>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t1.deptno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t2.deptno</t>
    </r>
  </si>
  <si>
    <r>
      <t xml:space="preserve">    AND t1.empno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</si>
  <si>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999999"/>
        <rFont val="Consolas"/>
        <family val="3"/>
      </rPr>
      <t>--조회 데이터 출력</t>
    </r>
  </si>
  <si>
    <r>
      <t xml:space="preserve">    DBMS_OUTPUT.PUT_LINE(</t>
    </r>
    <r>
      <rPr>
        <sz val="11"/>
        <color rgb="FF7DA123"/>
        <rFont val="Consolas"/>
        <family val="3"/>
      </rPr>
      <t>'empno: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emp_rec.empno);</t>
    </r>
  </si>
  <si>
    <r>
      <t xml:space="preserve">    DBMS_OUTPUT.PUT_LINE(</t>
    </r>
    <r>
      <rPr>
        <sz val="11"/>
        <color rgb="FF7DA123"/>
        <rFont val="Consolas"/>
        <family val="3"/>
      </rPr>
      <t>'ename: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emp_rec.ename);</t>
    </r>
  </si>
  <si>
    <r>
      <t xml:space="preserve">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emp_rec.dinfo.deptno);</t>
    </r>
  </si>
  <si>
    <r>
      <t xml:space="preserve">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emp_rec.dinfo.dname);</t>
    </r>
  </si>
  <si>
    <r>
      <t xml:space="preserve">    DBMS_OUTPUT.PUT_LINE(</t>
    </r>
    <r>
      <rPr>
        <sz val="11"/>
        <color rgb="FF7DA123"/>
        <rFont val="Consolas"/>
        <family val="3"/>
      </rPr>
      <t>'loc: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emp_rec.dinfo.loc);</t>
    </r>
  </si>
  <si>
    <t>--empno: 7788</t>
  </si>
  <si>
    <t>--ename: SCOTT</t>
  </si>
  <si>
    <t>--dname: RESEARCH</t>
  </si>
  <si>
    <t>--loc: DALLAS</t>
  </si>
  <si>
    <t>자료형이 같은 여러 데이터를 저장하는 컬렉션</t>
    <phoneticPr fontId="2" type="noConversion"/>
  </si>
  <si>
    <t>TABLE TYPE변수라 하기도 한다.</t>
    <phoneticPr fontId="2" type="noConversion"/>
  </si>
  <si>
    <t>이 변수는 Record Type과 같이 여러 가지 유형의 데이터 컬럼을 가질 수도 있다.</t>
    <phoneticPr fontId="2" type="noConversion"/>
  </si>
  <si>
    <t>VARRAY(Valiable-size array)</t>
    <phoneticPr fontId="2" type="noConversion"/>
  </si>
  <si>
    <t>중첩테이블(nested table)</t>
    <phoneticPr fontId="2" type="noConversion"/>
  </si>
  <si>
    <t>연관배열(associative array)</t>
    <phoneticPr fontId="2" type="noConversion"/>
  </si>
  <si>
    <t>사용 빈도가 가장 많다</t>
    <phoneticPr fontId="2" type="noConversion"/>
  </si>
  <si>
    <t>연관 배열은 인덱스라고도 불리는 키, 값으로 구성되는 컬렉션입니다.</t>
    <phoneticPr fontId="2" type="noConversion"/>
  </si>
  <si>
    <t>중복되지 않은 유일한 키를 통해 값을 저장하고 불러오는 방식</t>
    <phoneticPr fontId="2" type="noConversion"/>
  </si>
  <si>
    <r>
      <t xml:space="preserve">TYPE 연관배열이름 </t>
    </r>
    <r>
      <rPr>
        <sz val="11"/>
        <color rgb="FFFF0000"/>
        <rFont val="맑은 고딕"/>
        <family val="3"/>
        <charset val="129"/>
        <scheme val="minor"/>
      </rPr>
      <t>IS TABLE OF</t>
    </r>
    <r>
      <rPr>
        <sz val="11"/>
        <color theme="1"/>
        <rFont val="맑은 고딕"/>
        <family val="2"/>
        <charset val="129"/>
        <scheme val="minor"/>
      </rPr>
      <t xml:space="preserve"> 자료형[NOT NULL]</t>
    </r>
    <phoneticPr fontId="2" type="noConversion"/>
  </si>
  <si>
    <r>
      <t xml:space="preserve">INDEX BY </t>
    </r>
    <r>
      <rPr>
        <sz val="11"/>
        <color theme="4" tint="-0.249977111117893"/>
        <rFont val="맑은 고딕"/>
        <family val="3"/>
        <charset val="129"/>
        <scheme val="minor"/>
      </rPr>
      <t>인덱스형</t>
    </r>
    <r>
      <rPr>
        <sz val="11"/>
        <color theme="1"/>
        <rFont val="맑은 고딕"/>
        <family val="2"/>
        <charset val="129"/>
        <scheme val="minor"/>
      </rPr>
      <t>;</t>
    </r>
    <phoneticPr fontId="2" type="noConversion"/>
  </si>
  <si>
    <t>연관배열에 사용할 자료형, VARCHAR2, DATE, NUMBER, %TYPE, %RECORD 같은 참조 자료형도 사용 가능</t>
    <phoneticPr fontId="2" type="noConversion"/>
  </si>
  <si>
    <t>인덱스형</t>
    <phoneticPr fontId="2" type="noConversion"/>
  </si>
  <si>
    <t>키로 사용할 인덱스의 자료형을 지정</t>
    <phoneticPr fontId="2" type="noConversion"/>
  </si>
  <si>
    <t>BINARY_INTEGER, PLS_INTEGER같은 정수</t>
    <phoneticPr fontId="2" type="noConversion"/>
  </si>
  <si>
    <t>VARCHAR2같은 문자 자료형도 사용 가능</t>
    <phoneticPr fontId="2" type="noConversion"/>
  </si>
  <si>
    <t xml:space="preserve">    text_arr ITAB_EX;</t>
  </si>
  <si>
    <t>--text_arr(1): 1st data</t>
  </si>
  <si>
    <t>--text_arr(2): 2st data</t>
  </si>
  <si>
    <t>--text_arr(3): 3st data</t>
  </si>
  <si>
    <r>
      <t xml:space="preserve">    </t>
    </r>
    <r>
      <rPr>
        <sz val="11"/>
        <color rgb="FF999999"/>
        <rFont val="Consolas"/>
        <family val="3"/>
      </rPr>
      <t>--연관배열 정의</t>
    </r>
  </si>
  <si>
    <r>
      <t xml:space="preserve">    TYPE ITAB_EX IS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OF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</t>
    </r>
  </si>
  <si>
    <r>
      <t xml:space="preserve">    INDEX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PLS_INTEGER;</t>
    </r>
  </si>
  <si>
    <r>
      <t xml:space="preserve">    </t>
    </r>
    <r>
      <rPr>
        <sz val="11"/>
        <color rgb="FF999999"/>
        <rFont val="Consolas"/>
        <family val="3"/>
      </rPr>
      <t>--선언</t>
    </r>
  </si>
  <si>
    <r>
      <t xml:space="preserve">    text_arr(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'1st data'</t>
    </r>
    <r>
      <rPr>
        <sz val="11"/>
        <color rgb="FF010101"/>
        <rFont val="Consolas"/>
        <family val="3"/>
      </rPr>
      <t>;</t>
    </r>
  </si>
  <si>
    <r>
      <t xml:space="preserve">    text_arr(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'2st data'</t>
    </r>
    <r>
      <rPr>
        <sz val="11"/>
        <color rgb="FF010101"/>
        <rFont val="Consolas"/>
        <family val="3"/>
      </rPr>
      <t>;</t>
    </r>
  </si>
  <si>
    <r>
      <t xml:space="preserve">    text_arr(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'3st data'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</si>
  <si>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'text_arr(1):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text_arr(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));</t>
    </r>
  </si>
  <si>
    <r>
      <t xml:space="preserve">    DBMS_OUTPUT.PUT_LINE(</t>
    </r>
    <r>
      <rPr>
        <sz val="11"/>
        <color rgb="FF7DA123"/>
        <rFont val="Consolas"/>
        <family val="3"/>
      </rPr>
      <t>'text_arr(2):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text_arr(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));</t>
    </r>
  </si>
  <si>
    <r>
      <t xml:space="preserve">    DBMS_OUTPUT.PUT_LINE(</t>
    </r>
    <r>
      <rPr>
        <sz val="11"/>
        <color rgb="FF7DA123"/>
        <rFont val="Consolas"/>
        <family val="3"/>
      </rPr>
      <t>'text_arr(3):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text_arr(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));</t>
    </r>
  </si>
  <si>
    <r>
      <t xml:space="preserve">NUMBER </t>
    </r>
    <r>
      <rPr>
        <sz val="11"/>
        <color rgb="FF1D1C1D"/>
        <rFont val="맑은 고딕"/>
        <family val="3"/>
        <charset val="129"/>
      </rPr>
      <t>형에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비해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내부적으로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저장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공간을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덜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차지한다</t>
    </r>
    <r>
      <rPr>
        <sz val="11"/>
        <color rgb="FF1D1C1D"/>
        <rFont val="Consolas"/>
        <family val="3"/>
      </rPr>
      <t xml:space="preserve">.                                                                                                     </t>
    </r>
    <phoneticPr fontId="2" type="noConversion"/>
  </si>
  <si>
    <r>
      <t>PLS_INTEGER</t>
    </r>
    <r>
      <rPr>
        <sz val="11"/>
        <color rgb="FF1D1C1D"/>
        <rFont val="맑은 고딕"/>
        <family val="3"/>
        <charset val="129"/>
      </rPr>
      <t>는</t>
    </r>
    <r>
      <rPr>
        <sz val="11"/>
        <color rgb="FF1D1C1D"/>
        <rFont val="Consolas"/>
        <family val="3"/>
      </rPr>
      <t xml:space="preserve"> -2,147,483,648</t>
    </r>
    <r>
      <rPr>
        <sz val="11"/>
        <color rgb="FF1D1C1D"/>
        <rFont val="맑은 고딕"/>
        <family val="3"/>
        <charset val="129"/>
      </rPr>
      <t>에서</t>
    </r>
    <r>
      <rPr>
        <sz val="11"/>
        <color rgb="FF1D1C1D"/>
        <rFont val="Consolas"/>
        <family val="3"/>
      </rPr>
      <t xml:space="preserve"> 2,147,483,647</t>
    </r>
    <r>
      <rPr>
        <sz val="11"/>
        <color rgb="FF1D1C1D"/>
        <rFont val="맑은 고딕"/>
        <family val="3"/>
        <charset val="129"/>
      </rPr>
      <t>까지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범위를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가진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숫자</t>
    </r>
    <r>
      <rPr>
        <sz val="11"/>
        <color rgb="FF1D1C1D"/>
        <rFont val="Consolas"/>
        <family val="3"/>
      </rPr>
      <t xml:space="preserve"> </t>
    </r>
    <r>
      <rPr>
        <sz val="11"/>
        <color rgb="FF1D1C1D"/>
        <rFont val="맑은 고딕"/>
        <family val="3"/>
        <charset val="129"/>
      </rPr>
      <t>타입으로</t>
    </r>
    <r>
      <rPr>
        <sz val="11"/>
        <color rgb="FF1D1C1D"/>
        <rFont val="Consolas"/>
        <family val="3"/>
      </rPr>
      <t xml:space="preserve">,                                                                                                         </t>
    </r>
    <phoneticPr fontId="2" type="noConversion"/>
  </si>
  <si>
    <t>레코드를 활용한 연관 배열</t>
    <phoneticPr fontId="2" type="noConversion"/>
  </si>
  <si>
    <t xml:space="preserve">        deptno DEPT.DEPTNO%TYPE,</t>
  </si>
  <si>
    <t xml:space="preserve">        dname DEPT.DNAME%TYPE</t>
  </si>
  <si>
    <t xml:space="preserve">    dept_arr ITAB_DEPT;</t>
  </si>
  <si>
    <t xml:space="preserve">        </t>
  </si>
  <si>
    <t>--10:ACCOUNTING</t>
  </si>
  <si>
    <t>--20:RESEARCH</t>
  </si>
  <si>
    <t>--30:SALES</t>
  </si>
  <si>
    <t>--40:OPERATIONS</t>
  </si>
  <si>
    <r>
      <t xml:space="preserve">    </t>
    </r>
    <r>
      <rPr>
        <sz val="11"/>
        <color rgb="FF999999"/>
        <rFont val="Consolas"/>
        <family val="3"/>
      </rPr>
      <t>--레코드 DEPT</t>
    </r>
  </si>
  <si>
    <r>
      <t xml:space="preserve">    TYPE ITAB_DEPT IS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OF REC_DEPT</t>
    </r>
  </si>
  <si>
    <r>
      <t xml:space="preserve">    </t>
    </r>
    <r>
      <rPr>
        <sz val="11"/>
        <color rgb="FF999999"/>
        <rFont val="Consolas"/>
        <family val="3"/>
      </rPr>
      <t>--연관배열 선언</t>
    </r>
  </si>
  <si>
    <r>
      <t xml:space="preserve">    idx PLS_INTEGER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</t>
    </r>
    <r>
      <rPr>
        <sz val="11"/>
        <color rgb="FF010101"/>
        <rFont val="Consolas"/>
        <family val="3"/>
      </rPr>
      <t>;</t>
    </r>
  </si>
  <si>
    <r>
      <t xml:space="preserve">    FOR i IN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dept) LOOP</t>
    </r>
  </si>
  <si>
    <r>
      <t xml:space="preserve">        idx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idx </t>
    </r>
    <r>
      <rPr>
        <sz val="11"/>
        <color rgb="FF0099CC"/>
        <rFont val="Consolas"/>
        <family val="3"/>
      </rPr>
      <t>+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;</t>
    </r>
  </si>
  <si>
    <r>
      <t xml:space="preserve">        dept_arr(idx).deptno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i.deptno;</t>
    </r>
  </si>
  <si>
    <r>
      <t xml:space="preserve">        dept_arr(idx).dname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i.dname;</t>
    </r>
  </si>
  <si>
    <r>
      <t xml:space="preserve">        DBMS_OUTPUT.PUT_LINE(dept_arr(idx).deptno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dept_arr(idx).dname);</t>
    </r>
  </si>
  <si>
    <t>%ROWTYPE으로 연관 배열 자료형 지정하기</t>
    <phoneticPr fontId="2" type="noConversion"/>
  </si>
  <si>
    <t>--%ROWTYPE</t>
  </si>
  <si>
    <t xml:space="preserve">                             dept_arr(idx).loc);</t>
  </si>
  <si>
    <t>--10:ACCOUNTING:NEW YORK</t>
  </si>
  <si>
    <t>--20:RESEARCH:DALLAS</t>
  </si>
  <si>
    <t>--30:SALES:CHICAGO</t>
  </si>
  <si>
    <t>--40:OPERATIONS:BOSTON</t>
  </si>
  <si>
    <r>
      <t xml:space="preserve">    TYPE ITAB_DEPT IS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OF DEPT%ROWTYPE</t>
    </r>
  </si>
  <si>
    <r>
      <t xml:space="preserve">    </t>
    </r>
    <r>
      <rPr>
        <sz val="11"/>
        <color rgb="FF999999"/>
        <rFont val="Consolas"/>
        <family val="3"/>
      </rPr>
      <t>--연관배열</t>
    </r>
  </si>
  <si>
    <r>
      <t xml:space="preserve">        dept_arr(idx).loc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i.loc;</t>
    </r>
  </si>
  <si>
    <r>
      <t xml:space="preserve">        DBMS_OUTPUT.PUT_LINE(dept_arr(idx).deptno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</si>
  <si>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dept_arr(idx).dname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</si>
  <si>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t>컬렉션 메서드</t>
    <phoneticPr fontId="2" type="noConversion"/>
  </si>
  <si>
    <t>메서드</t>
    <phoneticPr fontId="2" type="noConversion"/>
  </si>
  <si>
    <t>EXISTS(n)</t>
    <phoneticPr fontId="2" type="noConversion"/>
  </si>
  <si>
    <t>컬렉션에서 n인덱스의 데이터 존재 여부를 true/false로 반환</t>
    <phoneticPr fontId="2" type="noConversion"/>
  </si>
  <si>
    <t>컬렉션에 포함되어 있는 요소 개수를 반환</t>
    <phoneticPr fontId="2" type="noConversion"/>
  </si>
  <si>
    <t>현재 컬렉션의 최대 크기를 반환. 없으면 NULL 반환</t>
    <phoneticPr fontId="2" type="noConversion"/>
  </si>
  <si>
    <t>컬렉션의 첫 번째 인덱스 번호를 반환</t>
    <phoneticPr fontId="2" type="noConversion"/>
  </si>
  <si>
    <t>컬렉션의 마지막 인덱스 번호를 반환</t>
    <phoneticPr fontId="2" type="noConversion"/>
  </si>
  <si>
    <t>COUNT</t>
    <phoneticPr fontId="2" type="noConversion"/>
  </si>
  <si>
    <t>LIMIT</t>
    <phoneticPr fontId="2" type="noConversion"/>
  </si>
  <si>
    <t>FIRST</t>
    <phoneticPr fontId="2" type="noConversion"/>
  </si>
  <si>
    <t>LAST</t>
    <phoneticPr fontId="2" type="noConversion"/>
  </si>
  <si>
    <t>PRIOR(n)</t>
    <phoneticPr fontId="2" type="noConversion"/>
  </si>
  <si>
    <t>컬렉션 n인덱스 바로 앞 인덱스 값 반환</t>
    <phoneticPr fontId="2" type="noConversion"/>
  </si>
  <si>
    <t>NEXT(n)</t>
    <phoneticPr fontId="2" type="noConversion"/>
  </si>
  <si>
    <r>
      <rPr>
        <sz val="11"/>
        <color theme="1"/>
        <rFont val="맑은 고딕"/>
        <family val="2"/>
        <charset val="129"/>
      </rPr>
      <t>컬렉션의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사용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편의를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위해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제공</t>
    </r>
    <phoneticPr fontId="2" type="noConversion"/>
  </si>
  <si>
    <t>컬렉션 n인덱스 바로 다음 인덱스 값 반환</t>
    <phoneticPr fontId="2" type="noConversion"/>
  </si>
  <si>
    <t>DELETE</t>
    <phoneticPr fontId="2" type="noConversion"/>
  </si>
  <si>
    <t>컬렉션에 지정된 요소를 지우는데 사용 EX) DELETE, DELETE(n), DELETE(n,m)</t>
    <phoneticPr fontId="2" type="noConversion"/>
  </si>
  <si>
    <t>컬렉션의 크기를 증가시킨다</t>
    <phoneticPr fontId="2" type="noConversion"/>
  </si>
  <si>
    <t>EXTEND</t>
    <phoneticPr fontId="2" type="noConversion"/>
  </si>
  <si>
    <t>TRIM</t>
    <phoneticPr fontId="2" type="noConversion"/>
  </si>
  <si>
    <t>컬렉션의 크기를 감소시킨다.</t>
    <phoneticPr fontId="2" type="noConversion"/>
  </si>
  <si>
    <t>p457 Q1</t>
    <phoneticPr fontId="2" type="noConversion"/>
  </si>
  <si>
    <t xml:space="preserve">    TYPE REC_EMP IS RECORD (</t>
  </si>
  <si>
    <t xml:space="preserve">        empno    emp_record.empno%TYPE,</t>
  </si>
  <si>
    <t xml:space="preserve">        ename    emp_record.ename%TYPE,</t>
  </si>
  <si>
    <t xml:space="preserve">        job      emp_record.job%TYPE,</t>
  </si>
  <si>
    <t xml:space="preserve">        mgr      emp_record.mgr%TYPE,</t>
  </si>
  <si>
    <t xml:space="preserve">        hiredate emp_record.hiredate%TYPE,</t>
  </si>
  <si>
    <t xml:space="preserve">        sal      emp_record.sal%TYPE,</t>
  </si>
  <si>
    <t xml:space="preserve">        comm     emp_record.comm%TYPE,</t>
  </si>
  <si>
    <t xml:space="preserve">        deptno   emp_record.deptno%TYPE</t>
  </si>
  <si>
    <t>--3. 확인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</si>
  <si>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emp_record 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</si>
  <si>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 </t>
    </r>
  </si>
  <si>
    <r>
      <t xml:space="preserve">    emp_rec.empno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1111</t>
    </r>
    <r>
      <rPr>
        <sz val="11"/>
        <color rgb="FF010101"/>
        <rFont val="Consolas"/>
        <family val="3"/>
      </rPr>
      <t>;</t>
    </r>
  </si>
  <si>
    <r>
      <t xml:space="preserve">    emp_rec.ename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'TEST_USER'</t>
    </r>
    <r>
      <rPr>
        <sz val="11"/>
        <color rgb="FF010101"/>
        <rFont val="Consolas"/>
        <family val="3"/>
      </rPr>
      <t>;</t>
    </r>
  </si>
  <si>
    <r>
      <t xml:space="preserve">    emp_rec.job  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'TEST_JOB'</t>
    </r>
    <r>
      <rPr>
        <sz val="11"/>
        <color rgb="FF010101"/>
        <rFont val="Consolas"/>
        <family val="3"/>
      </rPr>
      <t>;</t>
    </r>
  </si>
  <si>
    <r>
      <t xml:space="preserve">    emp_rec.mgr  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</si>
  <si>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r>
      <t xml:space="preserve">    emp_rec.hiredate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TO_DATE(</t>
    </r>
    <r>
      <rPr>
        <sz val="11"/>
        <color rgb="FF7DA123"/>
        <rFont val="Consolas"/>
        <family val="3"/>
      </rPr>
      <t>'18/03/01'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'YY/MM/DD'</t>
    </r>
    <r>
      <rPr>
        <sz val="11"/>
        <color rgb="FF010101"/>
        <rFont val="Consolas"/>
        <family val="3"/>
      </rPr>
      <t>);</t>
    </r>
  </si>
  <si>
    <r>
      <t xml:space="preserve">    emp_rec.sal  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>;</t>
    </r>
  </si>
  <si>
    <r>
      <t xml:space="preserve">    emp_rec.comm   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NULL</t>
    </r>
    <r>
      <rPr>
        <sz val="11"/>
        <color rgb="FF010101"/>
        <rFont val="Consolas"/>
        <family val="3"/>
      </rPr>
      <t>;</t>
    </r>
  </si>
  <si>
    <r>
      <t xml:space="preserve">    emp_rec.deptno 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40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</si>
  <si>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emp_record</t>
    </r>
  </si>
  <si>
    <r>
      <t xml:space="preserve">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emp_rec;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</si>
  <si>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emp_record;</t>
    </r>
  </si>
  <si>
    <t>-- 1</t>
    <phoneticPr fontId="2" type="noConversion"/>
  </si>
  <si>
    <t>-- 2</t>
    <phoneticPr fontId="2" type="noConversion"/>
  </si>
  <si>
    <t>p458 Q2</t>
    <phoneticPr fontId="2" type="noConversion"/>
  </si>
  <si>
    <t xml:space="preserve">    emp_arr ITAB_EMP;</t>
  </si>
  <si>
    <t xml:space="preserve">                             emp_arr(idx).deptno );</t>
  </si>
  <si>
    <t>--7369:SMITH:CLERK:7902:80/12/17:800::20</t>
  </si>
  <si>
    <t>--7499:ALLEN:SALESMAN:7698:81/02/20:1600:300:30</t>
  </si>
  <si>
    <t>--7521:WARD:SALESMAN:7698:81/02/22:1250:500:30</t>
  </si>
  <si>
    <t>--7566:JONES:MANAGER:7839:81/04/02:2975::20</t>
  </si>
  <si>
    <t>--7654:MARTIN:SALESMAN:7698:81/09/28:1250:1400:30</t>
  </si>
  <si>
    <t>--7698:BLAKE:MANAGER:7839:81/05/01:2850::30</t>
  </si>
  <si>
    <t>--7782:CLARK:MANAGER:7839:81/06/09:2450::10</t>
  </si>
  <si>
    <t>--7788:SCOTT:ANALYST:7566:87/04/19:3000::20</t>
  </si>
  <si>
    <t>--7839:KING:PRESIDENT::81/11/17:5000::10</t>
  </si>
  <si>
    <t>--7844:TURNER:SALESMAN:7698:81/09/08:1500:0:30</t>
  </si>
  <si>
    <t>--7876:ADAMS:CLERK:7788:87/05/23:1100::20</t>
  </si>
  <si>
    <t>--7900:JAMES:CLERK:7698:81/12/03:950::30</t>
  </si>
  <si>
    <t>--7902:FORD:ANALYST:7566:81/12/03:3000::20</t>
  </si>
  <si>
    <t>--7934:MILLER:CLERK:7782:82/01/23:1300::10</t>
  </si>
  <si>
    <r>
      <t xml:space="preserve">    TYPE ITAB_EMP IS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OF EMP%ROWTYPE</t>
    </r>
  </si>
  <si>
    <r>
      <t xml:space="preserve">    FOR i IN (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emp) LOOP</t>
    </r>
  </si>
  <si>
    <r>
      <t xml:space="preserve">        emp_arr(idx).empno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i.empno;</t>
    </r>
  </si>
  <si>
    <r>
      <t xml:space="preserve">        emp_arr(idx).ename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i.ename;</t>
    </r>
  </si>
  <si>
    <r>
      <t xml:space="preserve">        emp_arr(idx).job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i.job;</t>
    </r>
  </si>
  <si>
    <r>
      <t xml:space="preserve">        emp_arr(idx).mgr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i.mgr;</t>
    </r>
  </si>
  <si>
    <r>
      <t xml:space="preserve">        emp_arr(idx).hiredate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i.hiredate;</t>
    </r>
  </si>
  <si>
    <r>
      <t xml:space="preserve">        emp_arr(idx).sal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i.sal;</t>
    </r>
  </si>
  <si>
    <r>
      <t xml:space="preserve">        emp_arr(idx).comm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i.comm;</t>
    </r>
  </si>
  <si>
    <r>
      <t xml:space="preserve">        emp_arr(idx).deptno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i.deptno;</t>
    </r>
  </si>
  <si>
    <r>
      <t xml:space="preserve">        DBMS_OUTPUT.PUT_LINE(emp_arr(idx).empno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</si>
  <si>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emp_arr(idx).ename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</si>
  <si>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emp_arr(idx).job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</si>
  <si>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emp_arr(idx).mgr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</si>
  <si>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emp_arr(idx).hiredate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</si>
  <si>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emp_arr(idx).sal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</si>
  <si>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emp_arr(idx).comm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':'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</si>
  <si>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t>커서(cursor)</t>
    <phoneticPr fontId="2" type="noConversion"/>
  </si>
  <si>
    <t>SELECT문 또는 DML 같은 SQL문을 실행했을 때 해당 SQL문을 처리하는 정보를 저장한</t>
    <phoneticPr fontId="2" type="noConversion"/>
  </si>
  <si>
    <t>메모리 공간.(명시적 커서, 묵시적인 커서)</t>
    <phoneticPr fontId="2" type="noConversion"/>
  </si>
  <si>
    <t>SELECT INTO</t>
    <phoneticPr fontId="2" type="noConversion"/>
  </si>
  <si>
    <t>SELECT 열1, 열2, … 열n   INTO  변수1, 변수2, … 변수n</t>
    <phoneticPr fontId="2" type="noConversion"/>
  </si>
  <si>
    <r>
      <t xml:space="preserve">조회되는 데이터가 </t>
    </r>
    <r>
      <rPr>
        <sz val="11"/>
        <color rgb="FFFF0000"/>
        <rFont val="맑은 고딕"/>
        <family val="3"/>
        <charset val="129"/>
        <scheme val="minor"/>
      </rPr>
      <t>단 하나의 행</t>
    </r>
    <r>
      <rPr>
        <sz val="11"/>
        <color theme="1"/>
        <rFont val="맑은 고딕"/>
        <family val="2"/>
        <charset val="129"/>
        <scheme val="minor"/>
      </rPr>
      <t>일 때 사용가능한 방식</t>
    </r>
    <phoneticPr fontId="2" type="noConversion"/>
  </si>
  <si>
    <t xml:space="preserve">    V_DEPT dept%ROWTYPE;</t>
  </si>
  <si>
    <t>--DEPTNO:  40</t>
  </si>
  <si>
    <t>--DNAME:  OPERATIONS</t>
  </si>
  <si>
    <t>--LOC:  BOSTON</t>
  </si>
  <si>
    <r>
      <t xml:space="preserve">    </t>
    </r>
    <r>
      <rPr>
        <sz val="11"/>
        <color rgb="FF999999"/>
        <rFont val="Consolas"/>
        <family val="3"/>
      </rPr>
      <t>--다건 추출시 예외 발생!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</si>
  <si>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dname, loc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</t>
    </r>
  </si>
  <si>
    <r>
      <t xml:space="preserve">    DBMS_OUTPUT.PUT_LINE(</t>
    </r>
    <r>
      <rPr>
        <sz val="11"/>
        <color rgb="FF7DA123"/>
        <rFont val="Consolas"/>
        <family val="3"/>
      </rPr>
      <t>'DEPTNO: 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V_DEPT.deptno);</t>
    </r>
  </si>
  <si>
    <r>
      <t xml:space="preserve">    DBMS_OUTPUT.PUT_LINE(</t>
    </r>
    <r>
      <rPr>
        <sz val="11"/>
        <color rgb="FF7DA123"/>
        <rFont val="Consolas"/>
        <family val="3"/>
      </rPr>
      <t>'DNAME: 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V_DEPT.dname);</t>
    </r>
  </si>
  <si>
    <r>
      <t xml:space="preserve">    DBMS_OUTPUT.PUT_LINE(</t>
    </r>
    <r>
      <rPr>
        <sz val="11"/>
        <color rgb="FF7DA123"/>
        <rFont val="Consolas"/>
        <family val="3"/>
      </rPr>
      <t>'LOC: 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V_DEPT.loc);</t>
    </r>
  </si>
  <si>
    <t>명시적인 커서</t>
    <phoneticPr fontId="2" type="noConversion"/>
  </si>
  <si>
    <t>사용자가 직접 커서를 선언하고 사용하는 커서를 뜻한다</t>
    <phoneticPr fontId="2" type="noConversion"/>
  </si>
  <si>
    <t>단계</t>
    <phoneticPr fontId="2" type="noConversion"/>
  </si>
  <si>
    <t>명칭</t>
    <phoneticPr fontId="2" type="noConversion"/>
  </si>
  <si>
    <t>1단계</t>
    <phoneticPr fontId="2" type="noConversion"/>
  </si>
  <si>
    <t>2단계</t>
    <phoneticPr fontId="2" type="noConversion"/>
  </si>
  <si>
    <t>3단계</t>
  </si>
  <si>
    <t>4단계</t>
  </si>
  <si>
    <t>커서의 선언(declaration)</t>
    <phoneticPr fontId="2" type="noConversion"/>
  </si>
  <si>
    <t>커서에서 읽어온 데이터 사용(fetch)</t>
    <phoneticPr fontId="2" type="noConversion"/>
  </si>
  <si>
    <t>커서 열기(open)</t>
    <phoneticPr fontId="2" type="noConversion"/>
  </si>
  <si>
    <t>커서 닫기(close)</t>
    <phoneticPr fontId="2" type="noConversion"/>
  </si>
  <si>
    <t>커서를 선언할 때 작성한 sql문을 실행</t>
    <phoneticPr fontId="2" type="noConversion"/>
  </si>
  <si>
    <t>커서 이름을 개발자가 지정. 사용할 커서를 sql문과 함께 선언</t>
    <phoneticPr fontId="2" type="noConversion"/>
  </si>
  <si>
    <t xml:space="preserve">실행된 sql문의 결과 행 정보를 하나씩 읽어와 변수에 저장     LOOP문을 함께 사용      </t>
    <phoneticPr fontId="2" type="noConversion"/>
  </si>
  <si>
    <t>사용이 끝난 커서를 종료한다.</t>
    <phoneticPr fontId="2" type="noConversion"/>
  </si>
  <si>
    <t xml:space="preserve">DECLARE                                 </t>
  </si>
  <si>
    <t xml:space="preserve">                                        </t>
  </si>
  <si>
    <t xml:space="preserve">BEGIN                                   </t>
  </si>
  <si>
    <t xml:space="preserve">END;                                    </t>
  </si>
  <si>
    <t>OPEN 커서이름;</t>
    <phoneticPr fontId="2" type="noConversion"/>
  </si>
  <si>
    <t>FETCH 커서이름 INTO 변수;</t>
    <phoneticPr fontId="2" type="noConversion"/>
  </si>
  <si>
    <t>CLOSE 커서이름;</t>
    <phoneticPr fontId="2" type="noConversion"/>
  </si>
  <si>
    <t>-- 커서 열기</t>
    <phoneticPr fontId="2" type="noConversion"/>
  </si>
  <si>
    <t>-- 커서로부터 읽어온 데이터를 사용</t>
    <phoneticPr fontId="2" type="noConversion"/>
  </si>
  <si>
    <t xml:space="preserve">CURSOR 커서이름 IS SQL문; </t>
    <phoneticPr fontId="2" type="noConversion"/>
  </si>
  <si>
    <t>'--커서 선언</t>
  </si>
  <si>
    <t>-- 커서 닫기</t>
    <phoneticPr fontId="2" type="noConversion"/>
  </si>
  <si>
    <t xml:space="preserve">    V_DEPT DEPT%ROWTYPE;</t>
  </si>
  <si>
    <t xml:space="preserve">    CURSOR C1 IS</t>
  </si>
  <si>
    <t xml:space="preserve">    OPEN C1;</t>
  </si>
  <si>
    <t xml:space="preserve">    CLOSE C1;</t>
  </si>
  <si>
    <r>
      <t xml:space="preserve">    </t>
    </r>
    <r>
      <rPr>
        <sz val="11"/>
        <color rgb="FF999999"/>
        <rFont val="Consolas"/>
        <family val="3"/>
      </rPr>
      <t>--명시적 커서 선언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</si>
  <si>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dname, loc</t>
    </r>
  </si>
  <si>
    <r>
      <t xml:space="preserve">    </t>
    </r>
    <r>
      <rPr>
        <sz val="11"/>
        <color rgb="FF999999"/>
        <rFont val="Consolas"/>
        <family val="3"/>
      </rPr>
      <t>--커서 열기</t>
    </r>
  </si>
  <si>
    <r>
      <t xml:space="preserve">    </t>
    </r>
    <r>
      <rPr>
        <sz val="11"/>
        <color rgb="FF999999"/>
        <rFont val="Consolas"/>
        <family val="3"/>
      </rPr>
      <t>--커서로부터 읽어온 데이터를 사용</t>
    </r>
  </si>
  <si>
    <r>
      <t xml:space="preserve">    FETCH C1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V_DEPT;</t>
    </r>
  </si>
  <si>
    <r>
      <t xml:space="preserve">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V_DEPT.deptno);</t>
    </r>
  </si>
  <si>
    <r>
      <t xml:space="preserve">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V_DEPT.dname);</t>
    </r>
  </si>
  <si>
    <r>
      <t xml:space="preserve">    DBMS_OUTPUT.PUT_LINE(</t>
    </r>
    <r>
      <rPr>
        <sz val="11"/>
        <color rgb="FF7DA123"/>
        <rFont val="Consolas"/>
        <family val="3"/>
      </rPr>
      <t>'loc: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V_DEPT.loc);</t>
    </r>
  </si>
  <si>
    <r>
      <t xml:space="preserve">    </t>
    </r>
    <r>
      <rPr>
        <sz val="11"/>
        <color rgb="FF999999"/>
        <rFont val="Consolas"/>
        <family val="3"/>
      </rPr>
      <t>--커서 닫기</t>
    </r>
  </si>
  <si>
    <t>여러 행이 조회되는 CURSOR</t>
    <phoneticPr fontId="2" type="noConversion"/>
  </si>
  <si>
    <t xml:space="preserve">        EXIT WHEN C1%NOTFOUND;</t>
  </si>
  <si>
    <t xml:space="preserve">                            );</t>
  </si>
  <si>
    <r>
      <t xml:space="preserve">    </t>
    </r>
    <r>
      <rPr>
        <sz val="11"/>
        <color rgb="FF999999"/>
        <rFont val="Consolas"/>
        <family val="3"/>
      </rPr>
      <t>--커서 데이터를 저장할 ROWTYPE변수 선언</t>
    </r>
  </si>
  <si>
    <r>
      <t xml:space="preserve">    </t>
    </r>
    <r>
      <rPr>
        <sz val="11"/>
        <color rgb="FF999999"/>
        <rFont val="Consolas"/>
        <family val="3"/>
      </rPr>
      <t>--커서 선언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</si>
  <si>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dept;</t>
    </r>
  </si>
  <si>
    <r>
      <t xml:space="preserve">    </t>
    </r>
    <r>
      <rPr>
        <sz val="11"/>
        <color rgb="FF999999"/>
        <rFont val="Consolas"/>
        <family val="3"/>
      </rPr>
      <t>--커서 open</t>
    </r>
  </si>
  <si>
    <r>
      <t xml:space="preserve">        </t>
    </r>
    <r>
      <rPr>
        <sz val="11"/>
        <color rgb="FF999999"/>
        <rFont val="Consolas"/>
        <family val="3"/>
      </rPr>
      <t>--커서로부터 데이터 추출</t>
    </r>
  </si>
  <si>
    <r>
      <t xml:space="preserve">        FETCH C1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V_DEPT_ROW;</t>
    </r>
  </si>
  <si>
    <r>
      <t xml:space="preserve">        </t>
    </r>
    <r>
      <rPr>
        <sz val="11"/>
        <color rgb="FF999999"/>
        <rFont val="Consolas"/>
        <family val="3"/>
      </rPr>
      <t>--더이상 데이터가 없으면 : LOOP 종료</t>
    </r>
  </si>
  <si>
    <r>
      <t xml:space="preserve">    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V_DEPT_ROW.dname 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</si>
  <si>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 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V_DEPT_ROW.deptno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</si>
  <si>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 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V_DEPT_ROW.loc</t>
    </r>
  </si>
  <si>
    <t>여러 개의 행이 조회되는 경우(FOR LOOP문)</t>
    <phoneticPr fontId="2" type="noConversion"/>
  </si>
  <si>
    <t>FOR LOOP문을 사용하면 좀 더 간편하게 여러행 데이터를 다룰수 있다.</t>
    <phoneticPr fontId="2" type="noConversion"/>
  </si>
  <si>
    <t>FOR 루프_인덱스 IN 커서이름 LOOP</t>
    <phoneticPr fontId="2" type="noConversion"/>
  </si>
  <si>
    <t>결과 행별로 반복 수행;</t>
    <phoneticPr fontId="2" type="noConversion"/>
  </si>
  <si>
    <t xml:space="preserve">    FOR c1_rec IN C1 LOOP</t>
  </si>
  <si>
    <t xml:space="preserve">                                 );</t>
  </si>
  <si>
    <t>--deptno: 10 : dname: ACCOUNTING : loc: NEW YORK</t>
  </si>
  <si>
    <t>--deptno: 20 : dname: RESEARCH : loc: DALLAS</t>
  </si>
  <si>
    <t>--deptno: 30 : dname: SALES : loc: CHICAGO</t>
  </si>
  <si>
    <t>--deptno: 40 : dname: OPERATIONS : loc: BOSTON</t>
  </si>
  <si>
    <r>
      <t xml:space="preserve">    </t>
    </r>
    <r>
      <rPr>
        <sz val="11"/>
        <color rgb="FF999999"/>
        <rFont val="Consolas"/>
        <family val="3"/>
      </rPr>
      <t>--커서 for loop(자동 open, fetch, close)</t>
    </r>
  </si>
  <si>
    <r>
      <t xml:space="preserve">            DBMS_OUTPUT.PUT_LINE(</t>
    </r>
    <r>
      <rPr>
        <sz val="11"/>
        <color rgb="FF7DA123"/>
        <rFont val="Consolas"/>
        <family val="3"/>
      </rPr>
      <t>'deptno: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c1_rec.deptno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</si>
  <si>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    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</si>
  <si>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    </t>
    </r>
    <r>
      <rPr>
        <sz val="11"/>
        <color rgb="FF7DA123"/>
        <rFont val="Consolas"/>
        <family val="3"/>
      </rPr>
      <t>'loc: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c1_rec.loc </t>
    </r>
  </si>
  <si>
    <t>dept 테이블의 부서 번호를 10 또는 20번일 때 다른 수행을 하고 싶다면</t>
    <phoneticPr fontId="2" type="noConversion"/>
  </si>
  <si>
    <t>커서에 파라미터 사용하기</t>
    <phoneticPr fontId="2" type="noConversion"/>
  </si>
  <si>
    <t xml:space="preserve">CURSOR 커서이름(파라미터_이름 자료형,…) IS                                                                   </t>
  </si>
  <si>
    <r>
      <t>SELECT</t>
    </r>
    <r>
      <rPr>
        <sz val="11"/>
        <color rgb="FF010101"/>
        <rFont val="Consolas"/>
        <family val="3"/>
      </rPr>
      <t xml:space="preserve"> …                                                                        </t>
    </r>
  </si>
  <si>
    <t xml:space="preserve">    CURSOR c1 (p_deptno DEPT.deptno%TYPE) IS</t>
  </si>
  <si>
    <t xml:space="preserve">        );</t>
  </si>
  <si>
    <t xml:space="preserve">    CLOSE c1;</t>
  </si>
  <si>
    <t>--10번 부서 - deptno : 10, dname : ACCOUNTING, loc : NEW YORK</t>
  </si>
  <si>
    <t>--20번 부서 - deptno : 20, dname : RESEARCH, loc : DALLAS</t>
  </si>
  <si>
    <r>
      <t xml:space="preserve">    </t>
    </r>
    <r>
      <rPr>
        <sz val="11"/>
        <color rgb="FF999999"/>
        <rFont val="Consolas"/>
        <family val="3"/>
      </rPr>
      <t>--커서 데이터를 입력할 변수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</si>
  <si>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p_deptno;</t>
    </r>
  </si>
  <si>
    <r>
      <t xml:space="preserve">    </t>
    </r>
    <r>
      <rPr>
        <sz val="11"/>
        <color rgb="FF999999"/>
        <rFont val="Consolas"/>
        <family val="3"/>
      </rPr>
      <t>--10번 부서용 커서</t>
    </r>
  </si>
  <si>
    <r>
      <t xml:space="preserve">    OPEN c1(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</si>
  <si>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r>
      <t xml:space="preserve">        FETCH c1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V_DEPT_ROW;</t>
    </r>
  </si>
  <si>
    <r>
      <t xml:space="preserve">        EXIT WHEN c1%NOTFOUND; </t>
    </r>
    <r>
      <rPr>
        <sz val="11"/>
        <color rgb="FF999999"/>
        <rFont val="Consolas"/>
        <family val="3"/>
      </rPr>
      <t>--더 이상 데이터가 없으면 LOOP를 벗어나라</t>
    </r>
  </si>
  <si>
    <r>
      <t xml:space="preserve">        DBMS_OUTPUT.PUT_LINE(</t>
    </r>
    <r>
      <rPr>
        <sz val="11"/>
        <color rgb="FF7DA123"/>
        <rFont val="Consolas"/>
        <family val="3"/>
      </rPr>
      <t>'10번 부서 - deptno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</si>
  <si>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            </t>
    </r>
    <r>
      <rPr>
        <sz val="11"/>
        <color rgb="FF7DA123"/>
        <rFont val="Consolas"/>
        <family val="3"/>
      </rPr>
      <t>'dname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</si>
  <si>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            </t>
    </r>
    <r>
      <rPr>
        <sz val="11"/>
        <color rgb="FF7DA123"/>
        <rFont val="Consolas"/>
        <family val="3"/>
      </rPr>
      <t>'loc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V_DEPT_ROW.loc </t>
    </r>
  </si>
  <si>
    <r>
      <t xml:space="preserve">    </t>
    </r>
    <r>
      <rPr>
        <sz val="11"/>
        <color rgb="FF999999"/>
        <rFont val="Consolas"/>
        <family val="3"/>
      </rPr>
      <t>--20번 부서용 커서</t>
    </r>
  </si>
  <si>
    <r>
      <t xml:space="preserve">    OPEN c1(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</si>
  <si>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'20번 부서 - deptno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V_DEPT_ROW.deptno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</si>
  <si>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t>커서에 사용할 파라미터 입력 받기</t>
    <phoneticPr fontId="2" type="noConversion"/>
  </si>
  <si>
    <t xml:space="preserve">    V_DEPTNO DEPT.deptno%TYPE;</t>
  </si>
  <si>
    <t xml:space="preserve">    CURSOR C1 (p_deptno DEPT.deptno%TYPE) IS</t>
  </si>
  <si>
    <t xml:space="preserve">    FOR C1_REC IN C1 (V_DEPTNO) LOOP</t>
  </si>
  <si>
    <t>--10번 입력</t>
  </si>
  <si>
    <t>--10, ACCOUNTING, NEW YORK</t>
  </si>
  <si>
    <r>
      <t xml:space="preserve">    </t>
    </r>
    <r>
      <rPr>
        <sz val="11"/>
        <color rgb="FF999999"/>
        <rFont val="Consolas"/>
        <family val="3"/>
      </rPr>
      <t>--사용자가 입력한 부서 번호 저장용 변수</t>
    </r>
  </si>
  <si>
    <r>
      <t xml:space="preserve">    </t>
    </r>
    <r>
      <rPr>
        <sz val="11"/>
        <color rgb="FF999999"/>
        <rFont val="Consolas"/>
        <family val="3"/>
      </rPr>
      <t>--커서</t>
    </r>
  </si>
  <si>
    <r>
      <t xml:space="preserve">    V_DEPTNO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&amp;</t>
    </r>
    <r>
      <rPr>
        <sz val="11"/>
        <color rgb="FF010101"/>
        <rFont val="Consolas"/>
        <family val="3"/>
      </rPr>
      <t>INPUT_DEPTNO;</t>
    </r>
  </si>
  <si>
    <r>
      <t xml:space="preserve">        DBMS_OUTPUT.PUT_LINE(C1_REC.deptno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C1_REC.loc);</t>
    </r>
  </si>
  <si>
    <r>
      <t xml:space="preserve">TABLESPACE USERS; '-- </t>
    </r>
    <r>
      <rPr>
        <sz val="11"/>
        <color rgb="FF010101"/>
        <rFont val="Arial Unicode MS"/>
        <family val="3"/>
        <charset val="129"/>
      </rPr>
      <t xml:space="preserve">테이블 및 저장되는 데이터는 </t>
    </r>
    <r>
      <rPr>
        <sz val="11"/>
        <color rgb="FF010101"/>
        <rFont val="Consolas"/>
        <family val="3"/>
      </rPr>
      <t>users</t>
    </r>
    <r>
      <rPr>
        <sz val="11"/>
        <color rgb="FF010101"/>
        <rFont val="Arial Unicode MS"/>
        <family val="3"/>
        <charset val="129"/>
      </rPr>
      <t>에 저장된다.</t>
    </r>
    <phoneticPr fontId="2" type="noConversion"/>
  </si>
  <si>
    <t>drop만 가능</t>
    <phoneticPr fontId="2" type="noConversion"/>
  </si>
  <si>
    <t>묵시적 커서</t>
    <phoneticPr fontId="2" type="noConversion"/>
  </si>
  <si>
    <t>오라클에서 자동으로 선언되는 커서</t>
    <phoneticPr fontId="2" type="noConversion"/>
  </si>
  <si>
    <t>속성</t>
    <phoneticPr fontId="2" type="noConversion"/>
  </si>
  <si>
    <t>SQL%NOTFOUND</t>
    <phoneticPr fontId="2" type="noConversion"/>
  </si>
  <si>
    <t>SQL%FOUND</t>
    <phoneticPr fontId="2" type="noConversion"/>
  </si>
  <si>
    <t>(DML문, SELECT INTO문 등이 실행될 때 자동으로 생성 및 처리)</t>
    <phoneticPr fontId="2" type="noConversion"/>
  </si>
  <si>
    <t>SQL%ROWCOUNT</t>
    <phoneticPr fontId="2" type="noConversion"/>
  </si>
  <si>
    <t>SQL%ISOPEN</t>
    <phoneticPr fontId="2" type="noConversion"/>
  </si>
  <si>
    <t>묵시적 커서는 자동으로 SQL문을 실행한 후             CLOSE되므로 항상 FALSE</t>
    <phoneticPr fontId="2" type="noConversion"/>
  </si>
  <si>
    <r>
      <t xml:space="preserve">묵시적 커서 안에 </t>
    </r>
    <r>
      <rPr>
        <sz val="11"/>
        <color rgb="FFFF0000"/>
        <rFont val="맑은 고딕"/>
        <family val="3"/>
        <charset val="129"/>
        <scheme val="minor"/>
      </rPr>
      <t>추출한 행이 없으면 TRUE,                  DML반영이 없어도 TRUE</t>
    </r>
    <phoneticPr fontId="2" type="noConversion"/>
  </si>
  <si>
    <r>
      <t xml:space="preserve">묵시적 커서 안에 </t>
    </r>
    <r>
      <rPr>
        <sz val="11"/>
        <color rgb="FFFF0000"/>
        <rFont val="맑은 고딕"/>
        <family val="3"/>
        <charset val="129"/>
        <scheme val="minor"/>
      </rPr>
      <t>추출한 행이 있으면 TRUE,                  DML반영이 있으면 TRUE</t>
    </r>
    <phoneticPr fontId="2" type="noConversion"/>
  </si>
  <si>
    <r>
      <t xml:space="preserve">묵시적 커서에 현재까지 </t>
    </r>
    <r>
      <rPr>
        <sz val="11"/>
        <color rgb="FFFF0000"/>
        <rFont val="맑은 고딕"/>
        <family val="3"/>
        <charset val="129"/>
        <scheme val="minor"/>
      </rPr>
      <t>추출한 행 수</t>
    </r>
    <r>
      <rPr>
        <sz val="11"/>
        <color theme="1"/>
        <rFont val="맑은 고딕"/>
        <family val="2"/>
        <charset val="129"/>
        <scheme val="minor"/>
      </rPr>
      <t xml:space="preserve">                      또는 </t>
    </r>
    <r>
      <rPr>
        <sz val="11"/>
        <color rgb="FFFF0000"/>
        <rFont val="맑은 고딕"/>
        <family val="3"/>
        <charset val="129"/>
        <scheme val="minor"/>
      </rPr>
      <t xml:space="preserve">DML 반영 행 수 </t>
    </r>
    <phoneticPr fontId="2" type="noConversion"/>
  </si>
  <si>
    <t>묵시적 커서 속성</t>
    <phoneticPr fontId="2" type="noConversion"/>
  </si>
  <si>
    <t>--0개 행 이(가) 업데이트되었습니다.</t>
  </si>
  <si>
    <t>--UPDATE dept</t>
  </si>
  <si>
    <t>--   SET dname = 'DATABASE'</t>
  </si>
  <si>
    <t>--WHERE deptno = 50;</t>
  </si>
  <si>
    <r>
      <t xml:space="preserve">   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dept</t>
    </r>
  </si>
  <si>
    <r>
      <t xml:space="preserve">    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dname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'DATABASE'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</si>
  <si>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;</t>
    </r>
  </si>
  <si>
    <r>
      <t xml:space="preserve">    </t>
    </r>
    <r>
      <rPr>
        <sz val="11"/>
        <color rgb="FF999999"/>
        <rFont val="Consolas"/>
        <family val="3"/>
      </rPr>
      <t>--갱신된 행의 수 : 0</t>
    </r>
  </si>
  <si>
    <r>
      <t xml:space="preserve">    DBMS_OUTPUT.PUT_LINE(</t>
    </r>
    <r>
      <rPr>
        <sz val="11"/>
        <color rgb="FF7DA123"/>
        <rFont val="Consolas"/>
        <family val="3"/>
      </rPr>
      <t>'갱신된 행의 수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SQL%ROWCOUNT);</t>
    </r>
  </si>
  <si>
    <r>
      <t xml:space="preserve">    </t>
    </r>
    <r>
      <rPr>
        <sz val="11"/>
        <color rgb="FF999999"/>
        <rFont val="Consolas"/>
        <family val="3"/>
      </rPr>
      <t>--갱신 대상 행 존재 여부 : FALSE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</si>
  <si>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>(SQL%FOUND) THEN</t>
    </r>
  </si>
  <si>
    <r>
      <t xml:space="preserve">        DBMS_OUTPUT.PUT_LINE(</t>
    </r>
    <r>
      <rPr>
        <sz val="11"/>
        <color rgb="FF7DA123"/>
        <rFont val="Consolas"/>
        <family val="3"/>
      </rPr>
      <t>'갱신 대상 행 존재 여부 : TRUE'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</si>
  <si>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'갱신 대상 행 존재 여부 : FALSE'</t>
    </r>
    <r>
      <rPr>
        <sz val="11"/>
        <color rgb="FF010101"/>
        <rFont val="Consolas"/>
        <family val="3"/>
      </rPr>
      <t>);</t>
    </r>
  </si>
  <si>
    <r>
      <t xml:space="preserve">    </t>
    </r>
    <r>
      <rPr>
        <sz val="11"/>
        <color rgb="FF999999"/>
        <rFont val="Consolas"/>
        <family val="3"/>
      </rPr>
      <t>--커서의 OPEN여부 : FALSE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</si>
  <si>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>(SQL%ISOPEN) THEN</t>
    </r>
  </si>
  <si>
    <r>
      <t xml:space="preserve">        DBMS_OUTPUT.PUT_LINE(</t>
    </r>
    <r>
      <rPr>
        <sz val="11"/>
        <color rgb="FF7DA123"/>
        <rFont val="Consolas"/>
        <family val="3"/>
      </rPr>
      <t>'커서의 OPEN여부 : TRUE'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</si>
  <si>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'커서의 OPEN여부 : FALSE'</t>
    </r>
    <r>
      <rPr>
        <sz val="11"/>
        <color rgb="FF010101"/>
        <rFont val="Consolas"/>
        <family val="3"/>
      </rPr>
      <t>);</t>
    </r>
  </si>
  <si>
    <t>커서</t>
    <phoneticPr fontId="2" type="noConversion"/>
  </si>
  <si>
    <t>예외처리</t>
    <phoneticPr fontId="2" type="noConversion"/>
  </si>
  <si>
    <t>EXCEPTION</t>
  </si>
  <si>
    <t>프로그램이 실행되는 중에 발생되는 오류</t>
    <phoneticPr fontId="2" type="noConversion"/>
  </si>
  <si>
    <t>Predefined Oracle Exception</t>
    <phoneticPr fontId="2" type="noConversion"/>
  </si>
  <si>
    <t>DML을 실행하므로</t>
    <phoneticPr fontId="2" type="noConversion"/>
  </si>
  <si>
    <t>묵시적 커서가 자동으로 생성된 후 실행된다.</t>
    <phoneticPr fontId="2" type="noConversion"/>
  </si>
  <si>
    <t>Userdefined Exception</t>
    <phoneticPr fontId="2" type="noConversion"/>
  </si>
  <si>
    <t>--결과 형태 : 문자열</t>
  </si>
  <si>
    <t>--SELECT dname</t>
  </si>
  <si>
    <t xml:space="preserve">    V_WRONG NUMBER;</t>
  </si>
  <si>
    <t>--ORA-06502: PL/SQL: 수치 또는 값 오류: 문자를 숫자로 변환하는데 오류입니다</t>
  </si>
  <si>
    <t>--ORA-06512:  5행</t>
  </si>
  <si>
    <r>
      <t xml:space="preserve">    </t>
    </r>
    <r>
      <rPr>
        <sz val="11"/>
        <color rgb="FF999999"/>
        <rFont val="Consolas"/>
        <family val="3"/>
      </rPr>
      <t>--문자열 -&gt; NUMBER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</si>
  <si>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V_WRONG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</si>
  <si>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;</t>
    </r>
  </si>
  <si>
    <t>구문</t>
    <phoneticPr fontId="2" type="noConversion"/>
  </si>
  <si>
    <t xml:space="preserve">EXCEPTION       </t>
  </si>
  <si>
    <t xml:space="preserve">WHEN exception1 [OR exception2] THEN    </t>
  </si>
  <si>
    <t xml:space="preserve">        STATEMENT1;</t>
  </si>
  <si>
    <t xml:space="preserve">        STATEMENT2;</t>
  </si>
  <si>
    <t xml:space="preserve">WHEN exception3 [OR exception4] THEN    </t>
  </si>
  <si>
    <t xml:space="preserve">WHEN OTHERS THEN        </t>
  </si>
  <si>
    <t>나머지들 전부 처리</t>
    <phoneticPr fontId="2" type="noConversion"/>
  </si>
  <si>
    <t xml:space="preserve">    WHEN VALUE_ERROR THEN</t>
  </si>
  <si>
    <t>--예외처리 : 수치 또는 값 오류 발생</t>
  </si>
  <si>
    <r>
      <t xml:space="preserve">    DBMS_OUTPUT.PUT_LINE(</t>
    </r>
    <r>
      <rPr>
        <sz val="11"/>
        <color rgb="FF7DA123"/>
        <rFont val="Consolas"/>
        <family val="3"/>
      </rPr>
      <t>'1'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</si>
  <si>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'2'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</si>
  <si>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'예외처리 : 수치 또는 값 오류 발생'</t>
    </r>
    <r>
      <rPr>
        <sz val="11"/>
        <color rgb="FF010101"/>
        <rFont val="Consolas"/>
        <family val="3"/>
      </rPr>
      <t>);</t>
    </r>
  </si>
  <si>
    <t>예외종류</t>
    <phoneticPr fontId="2" type="noConversion"/>
  </si>
  <si>
    <t>이름이 없는 예외</t>
    <phoneticPr fontId="2" type="noConversion"/>
  </si>
  <si>
    <t>사용자 정의 예외</t>
    <phoneticPr fontId="2" type="noConversion"/>
  </si>
  <si>
    <r>
      <rPr>
        <sz val="11"/>
        <color theme="1"/>
        <rFont val="맑은 고딕"/>
        <family val="2"/>
        <charset val="129"/>
      </rPr>
      <t>내부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예외</t>
    </r>
    <phoneticPr fontId="2" type="noConversion"/>
  </si>
  <si>
    <t>내부 예외 중 예외 번호에 해당하는 이름이 존재하는 예외</t>
    <phoneticPr fontId="2" type="noConversion"/>
  </si>
  <si>
    <t>내부 예외 중 이름이 존재하지 않는 예외</t>
    <phoneticPr fontId="2" type="noConversion"/>
  </si>
  <si>
    <t>사용자가 필요에 따라 직접 정의</t>
    <phoneticPr fontId="2" type="noConversion"/>
  </si>
  <si>
    <t>미리 정의되어 있는 오라클 예외</t>
  </si>
  <si>
    <t>ACCESS_INTO_NULL</t>
  </si>
  <si>
    <t>ORA-06530</t>
  </si>
  <si>
    <t>정의되지 않은 오브젝트 속성에 값을 할당하고자 했을 때 발생되는 예외</t>
  </si>
  <si>
    <t>CASE_NOT_FOUND</t>
  </si>
  <si>
    <t>ORA-06592</t>
  </si>
  <si>
    <t>CASE 문의 WHEN 절에 해당되는 조건이 없고 ELSE 절도 없을 경우 발생되는 예외</t>
  </si>
  <si>
    <t>COLLECTION_IS_NULL</t>
  </si>
  <si>
    <t>ORA-06531</t>
  </si>
  <si>
    <t>선언되지 않은 컬렉션 (nested table, varray) 에 EXISTS 이외의 메소드를 사용했을 때 발생되는 예외</t>
  </si>
  <si>
    <t>CURSOR_ALREADY_OPEN</t>
  </si>
  <si>
    <t>ORA-06511</t>
  </si>
  <si>
    <t>이미 열린 커서를 열려고 시도했을 때 발생되는 예외</t>
  </si>
  <si>
    <t>DUP_VAL_ON_INDEX</t>
  </si>
  <si>
    <t>ORA-00001</t>
  </si>
  <si>
    <t>유일인덱스에 중복값을 입력했을 경우 발생되는 예외</t>
  </si>
  <si>
    <t>INVALID_CURSOR</t>
  </si>
  <si>
    <t>ORA-01001</t>
  </si>
  <si>
    <t>잘못된 커서 조작이 실행될 때 발생되는 예외</t>
  </si>
  <si>
    <t>INVALID_NUMBER</t>
  </si>
  <si>
    <t>ORA-01722</t>
  </si>
  <si>
    <t>문자를 숫자로 변환 시 실패될 때 발생되는 예외</t>
  </si>
  <si>
    <t>LOGIN_DENIED</t>
  </si>
  <si>
    <t>ORA-01017</t>
  </si>
  <si>
    <t>잘못된 사용자명이나 암호로 로그인을 시도했을 때 발생되는 예외</t>
  </si>
  <si>
    <t>NO_DATA_FOUND</t>
  </si>
  <si>
    <t>ORA-01403</t>
  </si>
  <si>
    <t>PL/SQL SELECT 문이 한 건도 리턴하지 못했을 경우 발생하는 예외</t>
  </si>
  <si>
    <t>NOT_LOGGED_ON</t>
  </si>
  <si>
    <t>ORA-01012</t>
  </si>
  <si>
    <t>접속되지 않은 상태에서 데이터베이스에 대한 요청이 PL/SQL 프로그램으로 실행된 경우 발생되는 예외</t>
  </si>
  <si>
    <t>PROGRAM_ERROR</t>
  </si>
  <si>
    <t>ORA-06501</t>
  </si>
  <si>
    <t>PL/SQL 이 내부적인 문제를 가지고 있는 경우 발생되는 예외</t>
  </si>
  <si>
    <t>ROWTYPE_MISMATCH</t>
  </si>
  <si>
    <t>ORA-06504</t>
  </si>
  <si>
    <t>할당문에서 호스트 커서 변수와 PL/SQL 커서 변수의 데이터 형이 불일치할 때 발생되는 예외</t>
  </si>
  <si>
    <t>STORAGE_ERROR</t>
  </si>
  <si>
    <t>ORA-06500</t>
  </si>
  <si>
    <t>PL/SQL 이 실행될 때 메모리가 부족하거나 메모리상에 문제가 일어났을 때 발생하는 예외</t>
  </si>
  <si>
    <t>SUBSCRIPT_BEYOND_COUNT</t>
  </si>
  <si>
    <t>ORA-06533</t>
  </si>
  <si>
    <t>컬렉션의 요소 갯수보다 더 큰 첨자 값으로 참조한 경우 발생되는 예외</t>
  </si>
  <si>
    <t>SUBSCRIPT_OUTSIDE_LIMIT</t>
  </si>
  <si>
    <t>ORA-06532</t>
  </si>
  <si>
    <t>컬렉션의 첨자 한계를 벗어난 참조가 일어났을 때 발생되는 예외</t>
  </si>
  <si>
    <t>SYS_INVALID_ROWID</t>
  </si>
  <si>
    <t>ORA-01410</t>
  </si>
  <si>
    <t>문자열을 ROWID로 변환할 때 무효한 문자열의 표현일 경우 발생되는 예외</t>
  </si>
  <si>
    <t>TIMEOUT_ON_RESOURCE</t>
  </si>
  <si>
    <t>ORA-00051</t>
  </si>
  <si>
    <t>자원에 대한 대기시간이 초과했을 때 발생하는 예외</t>
  </si>
  <si>
    <t>TOO_MANY_ROWS</t>
  </si>
  <si>
    <t>ORA-01422</t>
  </si>
  <si>
    <t>PL/SQL SELECT 문이 두 건이상 의 행을 리턴했을 때 발생되는 예외</t>
  </si>
  <si>
    <t>VALUE_ERROR</t>
  </si>
  <si>
    <t>ORA-06502</t>
  </si>
  <si>
    <t>산술, 변환, 절삭 크기 제약에 에러가 생겼을 때 발생되는 예외</t>
  </si>
  <si>
    <t>ZERO_DIVIDE</t>
  </si>
  <si>
    <t>ORA-01476</t>
  </si>
  <si>
    <t>0으로 나누려 했을 때 발생하는 예외</t>
  </si>
  <si>
    <t>예외 처리 예시</t>
    <phoneticPr fontId="2" type="noConversion"/>
  </si>
  <si>
    <t xml:space="preserve">    WHEN TOO_MANY_ROWS THEN</t>
  </si>
  <si>
    <t xml:space="preserve">    WHEN OTHERS THEN</t>
  </si>
  <si>
    <r>
      <t xml:space="preserve">    V_WRONG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);</t>
    </r>
  </si>
  <si>
    <r>
      <t xml:space="preserve">    </t>
    </r>
    <r>
      <rPr>
        <sz val="11"/>
        <color rgb="FF999999"/>
        <rFont val="Consolas"/>
        <family val="3"/>
      </rPr>
      <t>--TOO_MANY_ROWS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</si>
  <si>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IN 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</si>
  <si>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'예외처리 : 요구보다 많은 행 추출 오류 발생'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</si>
  <si>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'예외처리 : 사전 정의 외 오류 발생'</t>
    </r>
    <r>
      <rPr>
        <sz val="11"/>
        <color rgb="FF010101"/>
        <rFont val="Consolas"/>
        <family val="3"/>
      </rPr>
      <t>);</t>
    </r>
  </si>
  <si>
    <t>--예외처리 : 사전 정의 외 오류 발생</t>
  </si>
  <si>
    <t>--SQLCODE: -1422</t>
  </si>
  <si>
    <t>--SQLERRM: ORA-01422: 실제 인출은 요구된 것보다 많은 수의 행을 추출합니다</t>
  </si>
  <si>
    <r>
      <t xml:space="preserve">        DBMS_OUTPUT.PUT_LINE(</t>
    </r>
    <r>
      <rPr>
        <sz val="11"/>
        <color rgb="FF7DA123"/>
        <rFont val="Consolas"/>
        <family val="3"/>
      </rPr>
      <t>'SQLCODE: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TO_CHAR(SQLCODE));</t>
    </r>
  </si>
  <si>
    <r>
      <t xml:space="preserve">        DBMS_OUTPUT.PUT_LINE(</t>
    </r>
    <r>
      <rPr>
        <sz val="11"/>
        <color rgb="FF7DA123"/>
        <rFont val="Consolas"/>
        <family val="3"/>
      </rPr>
      <t>'SQLERRM: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SQLERRM);</t>
    </r>
  </si>
  <si>
    <t>SQLCODE</t>
    <phoneticPr fontId="2" type="noConversion"/>
  </si>
  <si>
    <t>SQLERRM</t>
    <phoneticPr fontId="2" type="noConversion"/>
  </si>
  <si>
    <t>오류 메시지를 반환하는 함수</t>
    <phoneticPr fontId="2" type="noConversion"/>
  </si>
  <si>
    <t>오류 번호를 반환</t>
    <phoneticPr fontId="2" type="noConversion"/>
  </si>
  <si>
    <t>이름 없는 예외 사용</t>
    <phoneticPr fontId="2" type="noConversion"/>
  </si>
  <si>
    <r>
      <t xml:space="preserve">WHEN </t>
    </r>
    <r>
      <rPr>
        <sz val="11"/>
        <color rgb="FFFF0000"/>
        <rFont val="맑은 고딕"/>
        <family val="3"/>
        <charset val="129"/>
        <scheme val="minor"/>
      </rPr>
      <t>예외 이름1</t>
    </r>
    <r>
      <rPr>
        <sz val="11"/>
        <color theme="1"/>
        <rFont val="맑은 고딕"/>
        <family val="2"/>
        <charset val="129"/>
        <scheme val="minor"/>
      </rPr>
      <t xml:space="preserve"> THEN</t>
    </r>
    <phoneticPr fontId="2" type="noConversion"/>
  </si>
  <si>
    <t>예외처리에 사용할 명령어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</si>
  <si>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예외 이름1</t>
    </r>
    <r>
      <rPr>
        <sz val="11"/>
        <color theme="1"/>
        <rFont val="맑은 고딕"/>
        <family val="2"/>
        <charset val="129"/>
        <scheme val="minor"/>
      </rPr>
      <t xml:space="preserve"> EXCEPTION;</t>
    </r>
    <phoneticPr fontId="2" type="noConversion"/>
  </si>
  <si>
    <t>IF 사용자 예외 발생시킬 조건 THEN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</si>
  <si>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사용자 예외 이름</t>
    </r>
    <r>
      <rPr>
        <sz val="11"/>
        <color theme="1"/>
        <rFont val="맑은 고딕"/>
        <family val="2"/>
        <charset val="129"/>
        <scheme val="minor"/>
      </rPr>
      <t xml:space="preserve"> EXCEPTION;</t>
    </r>
    <phoneticPr fontId="2" type="noConversion"/>
  </si>
  <si>
    <r>
      <t xml:space="preserve">RAISE </t>
    </r>
    <r>
      <rPr>
        <sz val="11"/>
        <color rgb="FFFF0000"/>
        <rFont val="맑은 고딕"/>
        <family val="3"/>
        <charset val="129"/>
        <scheme val="minor"/>
      </rPr>
      <t>사용자 예외 이름</t>
    </r>
    <r>
      <rPr>
        <sz val="11"/>
        <color theme="1"/>
        <rFont val="맑은 고딕"/>
        <family val="2"/>
        <charset val="129"/>
        <scheme val="minor"/>
      </rPr>
      <t>;</t>
    </r>
    <phoneticPr fontId="2" type="noConversion"/>
  </si>
  <si>
    <t>예외 처리에 사용할 명령어;</t>
    <phoneticPr fontId="2" type="noConversion"/>
  </si>
  <si>
    <r>
      <t xml:space="preserve">WHEN </t>
    </r>
    <r>
      <rPr>
        <sz val="11"/>
        <color rgb="FFFF0000"/>
        <rFont val="맑은 고딕"/>
        <family val="3"/>
        <charset val="129"/>
        <scheme val="minor"/>
      </rPr>
      <t>사용자 예외 이름</t>
    </r>
    <r>
      <rPr>
        <sz val="11"/>
        <color theme="1"/>
        <rFont val="맑은 고딕"/>
        <family val="2"/>
        <charset val="129"/>
        <scheme val="minor"/>
      </rPr>
      <t xml:space="preserve"> THEN</t>
    </r>
    <phoneticPr fontId="2" type="noConversion"/>
  </si>
  <si>
    <t>p478 Q1_1</t>
    <phoneticPr fontId="2" type="noConversion"/>
  </si>
  <si>
    <t>--LOOP</t>
  </si>
  <si>
    <t xml:space="preserve">    V_EMP_ROW EMP%ROWTYPE;</t>
  </si>
  <si>
    <t xml:space="preserve">           ename,</t>
  </si>
  <si>
    <t xml:space="preserve">           job,</t>
  </si>
  <si>
    <t xml:space="preserve">           mgr,</t>
  </si>
  <si>
    <t xml:space="preserve">           hiredate,</t>
  </si>
  <si>
    <t xml:space="preserve">           sal,</t>
  </si>
  <si>
    <t xml:space="preserve">           comm,</t>
  </si>
  <si>
    <t xml:space="preserve">           deptno</t>
  </si>
  <si>
    <t>--EMPNO : 7369, ENAME : SMITH, JOB : CLERK, SAL : 800, DEPTNO : 20</t>
  </si>
  <si>
    <t>--EMPNO : 7499, ENAME : ALLEN, JOB : SALESMAN, SAL : 1600, DEPTNO : 30</t>
  </si>
  <si>
    <t>--EMPNO : 7521, ENAME : WARD, JOB : SALESMAN, SAL : 1250, DEPTNO : 30</t>
  </si>
  <si>
    <t>--EMPNO : 7566, ENAME : JONES, JOB : MANAGER, SAL : 2975, DEPTNO : 20</t>
  </si>
  <si>
    <t>--EMPNO : 7654, ENAME : MARTIN, JOB : SALESMAN, SAL : 1250, DEPTNO : 30</t>
  </si>
  <si>
    <t>--EMPNO : 7698, ENAME : BLAKE, JOB : MANAGER, SAL : 2850, DEPTNO : 30</t>
  </si>
  <si>
    <t>--EMPNO : 7782, ENAME : CLARK, JOB : MANAGER, SAL : 2450, DEPTNO : 10</t>
  </si>
  <si>
    <t>--EMPNO : 7788, ENAME : SCOTT, JOB : ANALYST, SAL : 3000, DEPTNO : 20</t>
  </si>
  <si>
    <t>--EMPNO : 7839, ENAME : KING, JOB : PRESIDENT, SAL : 5000, DEPTNO : 10</t>
  </si>
  <si>
    <t>--EMPNO : 7844, ENAME : TURNER, JOB : SALESMAN, SAL : 1500, DEPTNO : 30</t>
  </si>
  <si>
    <t>--EMPNO : 7876, ENAME : ADAMS, JOB : CLERK, SAL : 1100, DEPTNO : 20</t>
  </si>
  <si>
    <t>--EMPNO : 7900, ENAME : JAMES, JOB : CLERK, SAL : 950, DEPTNO : 30</t>
  </si>
  <si>
    <t>--EMPNO : 7902, ENAME : FORD, JOB : ANALYST, SAL : 3000, DEPTNO : 20</t>
  </si>
  <si>
    <t>--EMPNO : 7934, ENAME : MILLER, JOB : CLERK, SAL : 1300, DEPTNO : 10</t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</si>
  <si>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empno,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</si>
  <si>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emp;</t>
    </r>
  </si>
  <si>
    <r>
      <t xml:space="preserve">        FETCH C1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V_EMP_ROW;</t>
    </r>
  </si>
  <si>
    <r>
      <t xml:space="preserve">        DBMS_OUTPUT.PUT_LINE(</t>
    </r>
    <r>
      <rPr>
        <sz val="11"/>
        <color rgb="FF7DA123"/>
        <rFont val="Consolas"/>
        <family val="3"/>
      </rPr>
      <t>'EMPNO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V_EMP_ROW.empno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</si>
  <si>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'ENAME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V_EMP_ROW.ename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</si>
  <si>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'JOB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V_EMP_ROW.job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</si>
  <si>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'SAL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V_EMP_ROW.sal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</si>
  <si>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'DEPTNO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V_EMP_ROW.deptno);</t>
    </r>
  </si>
  <si>
    <t>p478 Q1_2</t>
    <phoneticPr fontId="2" type="noConversion"/>
  </si>
  <si>
    <t>--FOR LOOP</t>
  </si>
  <si>
    <r>
      <t xml:space="preserve">        DBMS_OUTPUT.PUT_LINE(</t>
    </r>
    <r>
      <rPr>
        <sz val="11"/>
        <color rgb="FF7DA123"/>
        <rFont val="Consolas"/>
        <family val="3"/>
      </rPr>
      <t>'EMPNO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c1_rec.empno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</si>
  <si>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'ENAME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c1_rec.ename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</si>
  <si>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'JOB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c1_rec.job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</si>
  <si>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'SAL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c1_rec.sal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',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</si>
  <si>
    <r>
      <t xml:space="preserve">                             </t>
    </r>
    <r>
      <rPr>
        <sz val="11"/>
        <color rgb="FF7DA123"/>
        <rFont val="Consolas"/>
        <family val="3"/>
      </rPr>
      <t>'DEPTNO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c1_rec.deptno);</t>
    </r>
  </si>
  <si>
    <t>p479 Q2</t>
    <phoneticPr fontId="2" type="noConversion"/>
  </si>
  <si>
    <t xml:space="preserve">    V_WRONG DATE;</t>
  </si>
  <si>
    <t>--예외 처리 : 사전 정의 외 오류 발생</t>
  </si>
  <si>
    <t>--SQLCODE : -1841</t>
  </si>
  <si>
    <t>--SQLERRM : ORA-01841: 년은 영이 아닌 -4713 과 +4713 사이의 값으로 지정해야 합니다.</t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</si>
  <si>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V_WRONG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</si>
  <si>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7369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</si>
  <si>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'예외가 발생하면 다음 문장은 실행되지 않습니다.'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</si>
  <si>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처리: 수치 또는 값 오류 발생'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</si>
  <si>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 : 사전 정의 외 오류 발생'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</si>
  <si>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'SQLCODE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TO_CHAR(SQLCODE));</t>
    </r>
  </si>
  <si>
    <r>
      <t xml:space="preserve">        DBMS_OUTPUT.PUT_LINE(</t>
    </r>
    <r>
      <rPr>
        <sz val="11"/>
        <color rgb="FF7DA123"/>
        <rFont val="Consolas"/>
        <family val="3"/>
      </rPr>
      <t>'SQLERRM : '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SQLERRM);</t>
    </r>
  </si>
  <si>
    <t>저장 서브프로그램</t>
    <phoneticPr fontId="2" type="noConversion"/>
  </si>
  <si>
    <t>이름을 지정해서 반복해서 사용, ORACLE 컴파일, 저장됨</t>
    <phoneticPr fontId="2" type="noConversion"/>
  </si>
  <si>
    <t>익명 블록 VS 저장 서브프로그램</t>
    <phoneticPr fontId="2" type="noConversion"/>
  </si>
  <si>
    <t>익명블럭</t>
    <phoneticPr fontId="2" type="noConversion"/>
  </si>
  <si>
    <t>저장 서브 프로그램</t>
    <phoneticPr fontId="2" type="noConversion"/>
  </si>
  <si>
    <t>오라클 저장</t>
    <phoneticPr fontId="2" type="noConversion"/>
  </si>
  <si>
    <t>컴파일</t>
    <phoneticPr fontId="2" type="noConversion"/>
  </si>
  <si>
    <t>공유</t>
    <phoneticPr fontId="2" type="noConversion"/>
  </si>
  <si>
    <t>없음</t>
    <phoneticPr fontId="2" type="noConversion"/>
  </si>
  <si>
    <t>있음</t>
    <phoneticPr fontId="2" type="noConversion"/>
  </si>
  <si>
    <t>저장할 수 없음</t>
    <phoneticPr fontId="2" type="noConversion"/>
  </si>
  <si>
    <t>저장</t>
    <phoneticPr fontId="2" type="noConversion"/>
  </si>
  <si>
    <t>실행할 때마다 컴파일</t>
    <phoneticPr fontId="2" type="noConversion"/>
  </si>
  <si>
    <t>공유할 수 없다</t>
    <phoneticPr fontId="2" type="noConversion"/>
  </si>
  <si>
    <t>저장할 때 한번 컴파일</t>
    <phoneticPr fontId="2" type="noConversion"/>
  </si>
  <si>
    <t>공유하여 사용</t>
    <phoneticPr fontId="2" type="noConversion"/>
  </si>
  <si>
    <t>호출가능</t>
    <phoneticPr fontId="2" type="noConversion"/>
  </si>
  <si>
    <t>호출할 수 없다</t>
    <phoneticPr fontId="2" type="noConversion"/>
  </si>
  <si>
    <t>다른 응용 프로그램에서 호출</t>
    <phoneticPr fontId="2" type="noConversion"/>
  </si>
  <si>
    <t>저장 서브 프로그램 종류</t>
    <phoneticPr fontId="2" type="noConversion"/>
  </si>
  <si>
    <t>서브프로그램</t>
    <phoneticPr fontId="2" type="noConversion"/>
  </si>
  <si>
    <t>용도</t>
    <phoneticPr fontId="2" type="noConversion"/>
  </si>
  <si>
    <t>저장 프로시저</t>
    <phoneticPr fontId="2" type="noConversion"/>
  </si>
  <si>
    <t>일반적으로 특정 처리 작업 수행을 위한 서브프로그램으로 SQL문에서 사용 불가</t>
    <phoneticPr fontId="2" type="noConversion"/>
  </si>
  <si>
    <t>저장 함수</t>
    <phoneticPr fontId="2" type="noConversion"/>
  </si>
  <si>
    <t>일반적으로 특정 연산을 거친 결과 값을 반환하는 서브프로그램으로 SQL문에서 사용 가능</t>
    <phoneticPr fontId="2" type="noConversion"/>
  </si>
  <si>
    <t>패키지</t>
    <phoneticPr fontId="2" type="noConversion"/>
  </si>
  <si>
    <t>저장 서브프로그램을 그룹화하는데 사용</t>
    <phoneticPr fontId="2" type="noConversion"/>
  </si>
  <si>
    <t>트리거</t>
    <phoneticPr fontId="2" type="noConversion"/>
  </si>
  <si>
    <t>특정 상황(이벤트)이 발생할 때 자동으로 수행되는 기능</t>
    <phoneticPr fontId="2" type="noConversion"/>
  </si>
  <si>
    <t>IS | AS</t>
    <phoneticPr fontId="2" type="noConversion"/>
  </si>
  <si>
    <t>선언부</t>
    <phoneticPr fontId="2" type="noConversion"/>
  </si>
  <si>
    <t>실행부</t>
    <phoneticPr fontId="2" type="noConversion"/>
  </si>
  <si>
    <t xml:space="preserve">        선언부                                                                     </t>
  </si>
  <si>
    <t xml:space="preserve">BEGIN                                                                           </t>
  </si>
  <si>
    <t xml:space="preserve">        실행부                                                                     </t>
  </si>
  <si>
    <t xml:space="preserve">EXCEPTION                                                                               </t>
  </si>
  <si>
    <t xml:space="preserve">        예외 처리부                                                                  </t>
  </si>
  <si>
    <t xml:space="preserve">END [프로시저 이름];                                                                          </t>
  </si>
  <si>
    <r>
      <t>CREATE</t>
    </r>
    <r>
      <rPr>
        <sz val="11"/>
        <color rgb="FF010101"/>
        <rFont val="Consolas"/>
        <family val="3"/>
      </rPr>
      <t xml:space="preserve"> OR REPLACE PROCEDURE 프로시저 이름                                                                             </t>
    </r>
  </si>
  <si>
    <r>
      <t xml:space="preserve">IS | AS                                                           </t>
    </r>
    <r>
      <rPr>
        <sz val="11"/>
        <color rgb="FF0099CC"/>
        <rFont val="Consolas"/>
        <family val="3"/>
      </rPr>
      <t xml:space="preserve"> </t>
    </r>
    <r>
      <rPr>
        <sz val="11"/>
        <color rgb="FF010101"/>
        <rFont val="Consolas"/>
        <family val="3"/>
      </rPr>
      <t xml:space="preserve">             </t>
    </r>
  </si>
  <si>
    <t>번호</t>
    <phoneticPr fontId="2" type="noConversion"/>
  </si>
  <si>
    <t>지정한 프로시저 이름을 가진 프로시저가 존재하면 작성한 내용으로 대체</t>
    <phoneticPr fontId="2" type="noConversion"/>
  </si>
  <si>
    <t>선언부 시작. IS | AS 선언부가 없더라도 명시, DECLARE 사용 안됨</t>
    <phoneticPr fontId="2" type="noConversion"/>
  </si>
  <si>
    <t>예외 처리부는 생략 가능</t>
    <phoneticPr fontId="2" type="noConversion"/>
  </si>
  <si>
    <t>프로시저 생성의 종료를 뜻하며 프로시저 이름은 생략가능</t>
    <phoneticPr fontId="2" type="noConversion"/>
  </si>
  <si>
    <t>IS</t>
  </si>
  <si>
    <t>--실행</t>
  </si>
  <si>
    <t>--EXECUTE 프로시저 이름</t>
  </si>
  <si>
    <t>EXECUTE PRO_NOPARAM;</t>
  </si>
  <si>
    <r>
      <t>CREATE</t>
    </r>
    <r>
      <rPr>
        <sz val="11"/>
        <color rgb="FF010101"/>
        <rFont val="Consolas"/>
        <family val="3"/>
      </rPr>
      <t xml:space="preserve"> OR REPLACE PROCEDURE PRO_NOPARAM</t>
    </r>
  </si>
  <si>
    <t>프로시저 내용 확인하기</t>
    <phoneticPr fontId="2" type="noConversion"/>
  </si>
  <si>
    <t xml:space="preserve">       type,</t>
  </si>
  <si>
    <r>
      <t xml:space="preserve">       </t>
    </r>
    <r>
      <rPr>
        <sz val="11"/>
        <color rgb="FF0099CC"/>
        <rFont val="Consolas"/>
        <family val="3"/>
      </rPr>
      <t>text</t>
    </r>
  </si>
  <si>
    <r>
      <t>FROM</t>
    </r>
    <r>
      <rPr>
        <sz val="11"/>
        <color rgb="FF010101"/>
        <rFont val="Consolas"/>
        <family val="3"/>
      </rPr>
      <t xml:space="preserve"> user_source</t>
    </r>
  </si>
  <si>
    <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'PRO_NOPARAM'</t>
    </r>
  </si>
  <si>
    <t>프로시저 삭제하기</t>
    <phoneticPr fontId="2" type="noConversion"/>
  </si>
  <si>
    <t>DROP PROCEDURE 프로시저 이름;</t>
    <phoneticPr fontId="2" type="noConversion"/>
  </si>
  <si>
    <t>--Procedure PRO_NOPARAM이(가) 삭제되었습니다.</t>
  </si>
  <si>
    <r>
      <t>DROP</t>
    </r>
    <r>
      <rPr>
        <sz val="11"/>
        <color rgb="FF010101"/>
        <rFont val="Consolas"/>
        <family val="3"/>
      </rPr>
      <t xml:space="preserve"> PROCEDURE PRO_NOPARAM;</t>
    </r>
  </si>
  <si>
    <t>파라미터를 사용하는 프로시저</t>
    <phoneticPr fontId="2" type="noConversion"/>
  </si>
  <si>
    <t>파라미터 모드</t>
    <phoneticPr fontId="2" type="noConversion"/>
  </si>
  <si>
    <t>IN</t>
    <phoneticPr fontId="2" type="noConversion"/>
  </si>
  <si>
    <t>OUT</t>
    <phoneticPr fontId="2" type="noConversion"/>
  </si>
  <si>
    <t>IN OUT</t>
    <phoneticPr fontId="2" type="noConversion"/>
  </si>
  <si>
    <t>호출 반환값;</t>
    <phoneticPr fontId="2" type="noConversion"/>
  </si>
  <si>
    <t>입력과 반환 동시 가능</t>
    <phoneticPr fontId="2" type="noConversion"/>
  </si>
  <si>
    <t xml:space="preserve">                                                                                                </t>
  </si>
  <si>
    <t xml:space="preserve">)                                                                                               </t>
  </si>
  <si>
    <t xml:space="preserve">        선언부                                                                                                                                                                     </t>
  </si>
  <si>
    <t xml:space="preserve">BEGIN                                                                                                                                                                           </t>
  </si>
  <si>
    <t xml:space="preserve">        실행부                                                                                                                                                                     </t>
  </si>
  <si>
    <t xml:space="preserve">EXCEPTION                                                                                                                                                                               </t>
  </si>
  <si>
    <t xml:space="preserve">        예외 처리부                                                                                                                                                                  </t>
  </si>
  <si>
    <t xml:space="preserve">END [프로시저 이름];                                                                                                                                                                          </t>
  </si>
  <si>
    <r>
      <t>CREATE</t>
    </r>
    <r>
      <rPr>
        <sz val="11"/>
        <color rgb="FF010101"/>
        <rFont val="Consolas"/>
        <family val="3"/>
      </rPr>
      <t xml:space="preserve"> OR REPLACE PROCEDURE 프로시저 이름                                                                                                                                                                             </t>
    </r>
  </si>
  <si>
    <r>
      <t>[( 파라미터 이름1 자료형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기본값,                                                                                              </t>
    </r>
  </si>
  <si>
    <r>
      <t xml:space="preserve">   파라미터 이름2 자료형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기본값,                                                                                      </t>
    </r>
  </si>
  <si>
    <r>
      <t xml:space="preserve">   파라미터 이름n 자료형 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기본값,                                                                                      </t>
    </r>
  </si>
  <si>
    <r>
      <t xml:space="preserve">IS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AS                                                                                                                                                                         </t>
    </r>
  </si>
  <si>
    <t>(    param1 IN NUMBER,</t>
  </si>
  <si>
    <t>--Procedure PRO_PARAM_IN이(가) 컴파일되었습니다.</t>
  </si>
  <si>
    <t>--실행1</t>
  </si>
  <si>
    <t>--param1: 1</t>
  </si>
  <si>
    <t>--param2: 2</t>
  </si>
  <si>
    <t>--param3: 9</t>
  </si>
  <si>
    <t>--param4: 7</t>
  </si>
  <si>
    <t>--실행2</t>
  </si>
  <si>
    <t>--param3: 3</t>
  </si>
  <si>
    <t>--param4: 4</t>
  </si>
  <si>
    <t>--실행3</t>
  </si>
  <si>
    <t>--ORA-06550: 줄 1, 열74:PLS-00306: 'PRO_PARAM_IN' 호출 시 인수의 갯수나 유형이 잘못되었습니다</t>
  </si>
  <si>
    <t>--ORA-06550: 줄 1, 열74:PL/SQL: Statement ignored</t>
  </si>
  <si>
    <t>--실행4</t>
  </si>
  <si>
    <r>
      <t>CREATE</t>
    </r>
    <r>
      <rPr>
        <sz val="11"/>
        <color rgb="FF010101"/>
        <rFont val="Consolas"/>
        <family val="3"/>
      </rPr>
      <t xml:space="preserve"> OR REPLACE PROCEDURE pro_param_in</t>
    </r>
  </si>
  <si>
    <r>
      <t xml:space="preserve">     param2 NUMBER, </t>
    </r>
    <r>
      <rPr>
        <sz val="11"/>
        <color rgb="FF999999"/>
        <rFont val="Consolas"/>
        <family val="3"/>
      </rPr>
      <t>--MODE 생략 하면 IN</t>
    </r>
  </si>
  <si>
    <r>
      <t xml:space="preserve">     param3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</t>
    </r>
    <r>
      <rPr>
        <sz val="11"/>
        <color rgb="FF010101"/>
        <rFont val="Consolas"/>
        <family val="3"/>
      </rPr>
      <t>,</t>
    </r>
  </si>
  <si>
    <r>
      <t xml:space="preserve">     param4 NUMBER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4</t>
    </r>
  </si>
  <si>
    <r>
      <t xml:space="preserve">    dbms_output.put_line(</t>
    </r>
    <r>
      <rPr>
        <sz val="11"/>
        <color rgb="FF7DA123"/>
        <rFont val="Consolas"/>
        <family val="3"/>
      </rPr>
      <t>'param1: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param1);</t>
    </r>
  </si>
  <si>
    <r>
      <t xml:space="preserve">    dbms_output.put_line(</t>
    </r>
    <r>
      <rPr>
        <sz val="11"/>
        <color rgb="FF7DA123"/>
        <rFont val="Consolas"/>
        <family val="3"/>
      </rPr>
      <t>'param2: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param2);</t>
    </r>
  </si>
  <si>
    <r>
      <t xml:space="preserve">    dbms_output.put_line(</t>
    </r>
    <r>
      <rPr>
        <sz val="11"/>
        <color rgb="FF7DA123"/>
        <rFont val="Consolas"/>
        <family val="3"/>
      </rPr>
      <t>'param3: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param3);</t>
    </r>
  </si>
  <si>
    <r>
      <t xml:space="preserve">    dbms_output.put_line(</t>
    </r>
    <r>
      <rPr>
        <sz val="11"/>
        <color rgb="FF7DA123"/>
        <rFont val="Consolas"/>
        <family val="3"/>
      </rPr>
      <t>'param4: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param4);</t>
    </r>
  </si>
  <si>
    <r>
      <t>EXEC pro_param_in(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7</t>
    </r>
    <r>
      <rPr>
        <sz val="11"/>
        <color rgb="FF010101"/>
        <rFont val="Consolas"/>
        <family val="3"/>
      </rPr>
      <t>);</t>
    </r>
  </si>
  <si>
    <r>
      <t>EXEC pro_param_in(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</si>
  <si>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r>
      <t>EXEC pro_param_in(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);</t>
    </r>
  </si>
  <si>
    <r>
      <t xml:space="preserve">EXEC pro_param_in(param1 </t>
    </r>
    <r>
      <rPr>
        <sz val="11"/>
        <color rgb="FF0099CC"/>
        <rFont val="Consolas"/>
        <family val="3"/>
      </rPr>
      <t>=&gt;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 xml:space="preserve">, param2 </t>
    </r>
    <r>
      <rPr>
        <sz val="11"/>
        <color rgb="FF0099CC"/>
        <rFont val="Consolas"/>
        <family val="3"/>
      </rPr>
      <t>=&gt;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);</t>
    </r>
  </si>
  <si>
    <t>기본값이 없는 파람만 잘 처리됨</t>
    <phoneticPr fontId="2" type="noConversion"/>
  </si>
  <si>
    <t>기본값이 없는 파람에서 오류 발생</t>
    <phoneticPr fontId="2" type="noConversion"/>
  </si>
  <si>
    <t>파라미터 이름을 통한 값 전달</t>
    <phoneticPr fontId="2" type="noConversion"/>
  </si>
  <si>
    <r>
      <t xml:space="preserve">out </t>
    </r>
    <r>
      <rPr>
        <sz val="11"/>
        <color theme="1"/>
        <rFont val="맑은 고딕"/>
        <family val="2"/>
        <charset val="129"/>
      </rPr>
      <t>모드</t>
    </r>
    <phoneticPr fontId="2" type="noConversion"/>
  </si>
  <si>
    <t>파라미터를 사용하는 프로시저 실습</t>
    <phoneticPr fontId="2" type="noConversion"/>
  </si>
  <si>
    <t xml:space="preserve">    in_empno  IN emp.empno%TYPE,</t>
  </si>
  <si>
    <t xml:space="preserve">    out_ename OUT emp.ename%TYPE,</t>
  </si>
  <si>
    <t xml:space="preserve">    out_sal   OUT emp.sal%TYPE</t>
  </si>
  <si>
    <t>END pro_param_out;</t>
  </si>
  <si>
    <t>--프로시저 호출</t>
  </si>
  <si>
    <t xml:space="preserve">    v_ename emp.ename%TYPE;</t>
  </si>
  <si>
    <t xml:space="preserve">    v_sal   emp.sal%TYPE;</t>
  </si>
  <si>
    <t>--ENAME: SCOTT</t>
  </si>
  <si>
    <t>--SAL: 3000</t>
  </si>
  <si>
    <r>
      <t>CREATE</t>
    </r>
    <r>
      <rPr>
        <sz val="11"/>
        <color rgb="FF010101"/>
        <rFont val="Consolas"/>
        <family val="3"/>
      </rPr>
      <t xml:space="preserve"> OR REPLACE PROCEDURE pro_param_out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</si>
  <si>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ename, sal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out_ename, out_sal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</si>
  <si>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;</t>
    </r>
  </si>
  <si>
    <r>
      <t xml:space="preserve">    pro_param_out(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,v_ename,v_sal);</t>
    </r>
  </si>
  <si>
    <r>
      <t xml:space="preserve">    DBMS_OUTPUT.PUT_LINE(</t>
    </r>
    <r>
      <rPr>
        <sz val="11"/>
        <color rgb="FF7DA123"/>
        <rFont val="Consolas"/>
        <family val="3"/>
      </rPr>
      <t>'ENAME: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v_ename);</t>
    </r>
  </si>
  <si>
    <r>
      <t xml:space="preserve">    DBMS_OUTPUT.PUT_LINE(</t>
    </r>
    <r>
      <rPr>
        <sz val="11"/>
        <color rgb="FF7DA123"/>
        <rFont val="Consolas"/>
        <family val="3"/>
      </rPr>
      <t>'SAL: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v_sal);</t>
    </r>
  </si>
  <si>
    <r>
      <t xml:space="preserve">IN OUT </t>
    </r>
    <r>
      <rPr>
        <sz val="11"/>
        <color theme="1"/>
        <rFont val="맑은 고딕"/>
        <family val="2"/>
        <charset val="129"/>
      </rPr>
      <t>모드</t>
    </r>
    <phoneticPr fontId="2" type="noConversion"/>
  </si>
  <si>
    <t xml:space="preserve">    inout_no IN OUT NUMBER</t>
  </si>
  <si>
    <t>--Procedure PRO_INOUT이(가) 컴파일되었습니다.</t>
  </si>
  <si>
    <t xml:space="preserve">    no NUMBER;</t>
  </si>
  <si>
    <t xml:space="preserve">    pro_inout(no);</t>
  </si>
  <si>
    <t>--no: 18</t>
  </si>
  <si>
    <r>
      <t>CREATE</t>
    </r>
    <r>
      <rPr>
        <sz val="11"/>
        <color rgb="FF010101"/>
        <rFont val="Consolas"/>
        <family val="3"/>
      </rPr>
      <t xml:space="preserve"> OR REPLACE PROCEDURE pro_inout(</t>
    </r>
  </si>
  <si>
    <r>
      <t xml:space="preserve">    inout_no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inout_no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;</t>
    </r>
  </si>
  <si>
    <r>
      <t xml:space="preserve">    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</t>
    </r>
    <r>
      <rPr>
        <sz val="11"/>
        <color rgb="FF010101"/>
        <rFont val="Consolas"/>
        <family val="3"/>
      </rPr>
      <t>;</t>
    </r>
  </si>
  <si>
    <r>
      <t xml:space="preserve">    DBMS_OUTPUT.PUT_LINE(</t>
    </r>
    <r>
      <rPr>
        <sz val="11"/>
        <color rgb="FF7DA123"/>
        <rFont val="Consolas"/>
        <family val="3"/>
      </rPr>
      <t>'no: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no);</t>
    </r>
  </si>
  <si>
    <r>
      <t>--</t>
    </r>
    <r>
      <rPr>
        <sz val="11"/>
        <color rgb="FF999999"/>
        <rFont val="맑은 고딕"/>
        <family val="3"/>
        <charset val="129"/>
      </rPr>
      <t>프로시저</t>
    </r>
    <r>
      <rPr>
        <sz val="11"/>
        <color rgb="FF999999"/>
        <rFont val="Consolas"/>
        <family val="3"/>
      </rPr>
      <t xml:space="preserve"> </t>
    </r>
    <r>
      <rPr>
        <sz val="11"/>
        <color rgb="FF999999"/>
        <rFont val="맑은 고딕"/>
        <family val="3"/>
        <charset val="129"/>
      </rPr>
      <t>호출</t>
    </r>
    <phoneticPr fontId="2" type="noConversion"/>
  </si>
  <si>
    <t>고유 이름을 지정. 같은 스키마 내에서 중복될 수 없습니다</t>
    <phoneticPr fontId="2" type="noConversion"/>
  </si>
  <si>
    <t>지정하지 않으면 기본값 파람 입력, 값을 입력받음</t>
    <phoneticPr fontId="2" type="noConversion"/>
  </si>
  <si>
    <t>OUT의 자리에 변수를 하나 넣어주면, 변수에 값이 저장이 되는 겁니다.</t>
  </si>
  <si>
    <t>사전 정의된 예외</t>
    <phoneticPr fontId="2" type="noConversion"/>
  </si>
  <si>
    <t>PRAGMA EXCEPTION_INIT(예외이름1, 예외번호);</t>
    <phoneticPr fontId="2" type="noConversion"/>
  </si>
  <si>
    <t>프로시저 오류 정보 확인하기</t>
    <phoneticPr fontId="2" type="noConversion"/>
  </si>
  <si>
    <t>프로시저를 생성할 때 발생하는 오류를 확인하는 방법</t>
    <phoneticPr fontId="2" type="noConversion"/>
  </si>
  <si>
    <t xml:space="preserve">    err_no NUMBER;</t>
  </si>
  <si>
    <t>--오류: 컴파일러 로그를 확인하십시오</t>
  </si>
  <si>
    <r>
      <t>CREATE</t>
    </r>
    <r>
      <rPr>
        <sz val="11"/>
        <color rgb="FF010101"/>
        <rFont val="Consolas"/>
        <family val="3"/>
      </rPr>
      <t xml:space="preserve"> OR REPLACE PROCEDURE pro_err</t>
    </r>
  </si>
  <si>
    <r>
      <t xml:space="preserve">    err_no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100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--제거(오류)</t>
    </r>
  </si>
  <si>
    <r>
      <t xml:space="preserve">    DBMS_OUTPUT.PUT_LINE(</t>
    </r>
    <r>
      <rPr>
        <sz val="11"/>
        <color rgb="FF7DA123"/>
        <rFont val="Consolas"/>
        <family val="3"/>
      </rPr>
      <t>'err_no: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err_no);</t>
    </r>
  </si>
  <si>
    <t>SHOW ERRORS로 오류 확인</t>
    <phoneticPr fontId="2" type="noConversion"/>
  </si>
  <si>
    <t>LINE/COL ERROR</t>
  </si>
  <si>
    <t>-------- ------------------------------------------------------</t>
  </si>
  <si>
    <t>5/12     PLS-00103: 심볼 "="를 만났습니다 다음 중 하나가 기대될 때:</t>
  </si>
  <si>
    <t xml:space="preserve">         := . ( @ % ;</t>
  </si>
  <si>
    <t xml:space="preserve">         심볼이 ":= 계속하기 위해 "=" 전에 삽입되었음</t>
  </si>
  <si>
    <r>
      <t>SHOW</t>
    </r>
    <r>
      <rPr>
        <sz val="11"/>
        <color rgb="FF010101"/>
        <rFont val="Consolas"/>
        <family val="3"/>
      </rPr>
      <t xml:space="preserve"> ERRORS;</t>
    </r>
  </si>
  <si>
    <t>PROCEDURE PRO_ERR에 대한 오류:</t>
  </si>
  <si>
    <t xml:space="preserve">         */</t>
  </si>
  <si>
    <r>
      <t>SHOW</t>
    </r>
    <r>
      <rPr>
        <sz val="11"/>
        <color rgb="FF010101"/>
        <rFont val="Consolas"/>
        <family val="3"/>
      </rPr>
      <t xml:space="preserve"> ERR PROCEDURE PRO_ERR;</t>
    </r>
  </si>
  <si>
    <t>USER_ERRORS로 오류 확인하기</t>
    <phoneticPr fontId="2" type="noConversion"/>
  </si>
  <si>
    <t xml:space="preserve">       line,</t>
  </si>
  <si>
    <r>
      <t>FROM</t>
    </r>
    <r>
      <rPr>
        <sz val="11"/>
        <color rgb="FF010101"/>
        <rFont val="Consolas"/>
        <family val="3"/>
      </rPr>
      <t xml:space="preserve"> user_errors</t>
    </r>
  </si>
  <si>
    <r>
      <t>WHERE</t>
    </r>
    <r>
      <rPr>
        <sz val="11"/>
        <color rgb="FF010101"/>
        <rFont val="Consolas"/>
        <family val="3"/>
      </rPr>
      <t xml:space="preserve"> 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'PRO_ERR'</t>
    </r>
  </si>
  <si>
    <t>함수(function)</t>
    <phoneticPr fontId="2" type="noConversion"/>
  </si>
  <si>
    <t>오라클 함수는 내장함수, 사용자 정의 함수</t>
    <phoneticPr fontId="2" type="noConversion"/>
  </si>
  <si>
    <t>특징</t>
    <phoneticPr fontId="2" type="noConversion"/>
  </si>
  <si>
    <t>프로시저</t>
    <phoneticPr fontId="2" type="noConversion"/>
  </si>
  <si>
    <t>프로시저 vs 함수</t>
    <phoneticPr fontId="2" type="noConversion"/>
  </si>
  <si>
    <t>실행</t>
    <phoneticPr fontId="2" type="noConversion"/>
  </si>
  <si>
    <t>파라미터 지정</t>
    <phoneticPr fontId="2" type="noConversion"/>
  </si>
  <si>
    <t>값의 반환</t>
    <phoneticPr fontId="2" type="noConversion"/>
  </si>
  <si>
    <t>execute 명령어 또는 다른 pl/sql 서브 프로그램 내에서 호출</t>
    <phoneticPr fontId="2" type="noConversion"/>
  </si>
  <si>
    <t>필요에 따라서 지정하지 않을 수도 있고, 여러 개 지정도 가능, 모드 in, out, in out 세가지가 있음</t>
    <phoneticPr fontId="2" type="noConversion"/>
  </si>
  <si>
    <t>값을 반환할수도 있고, 없을 수도 있다.                   여러 개 값을 반환할 수 있음</t>
    <phoneticPr fontId="2" type="noConversion"/>
  </si>
  <si>
    <r>
      <t xml:space="preserve">변수를 사용한 </t>
    </r>
    <r>
      <rPr>
        <sz val="11"/>
        <color rgb="FFFF0000"/>
        <rFont val="맑은 고딕"/>
        <family val="3"/>
        <charset val="129"/>
        <scheme val="minor"/>
      </rPr>
      <t>execute 명령어</t>
    </r>
    <r>
      <rPr>
        <sz val="11"/>
        <color theme="1"/>
        <rFont val="맑은 고딕"/>
        <family val="2"/>
        <charset val="129"/>
        <scheme val="minor"/>
      </rPr>
      <t xml:space="preserve"> 또다른 </t>
    </r>
    <r>
      <rPr>
        <sz val="11"/>
        <color rgb="FFFF0000"/>
        <rFont val="맑은 고딕"/>
        <family val="3"/>
        <charset val="129"/>
        <scheme val="minor"/>
      </rPr>
      <t>pl/sql문</t>
    </r>
    <r>
      <rPr>
        <sz val="11"/>
        <color theme="1"/>
        <rFont val="맑은 고딕"/>
        <family val="2"/>
        <charset val="129"/>
        <scheme val="minor"/>
      </rPr>
      <t xml:space="preserve">,  </t>
    </r>
    <r>
      <rPr>
        <sz val="11"/>
        <color rgb="FFFF0000"/>
        <rFont val="맑은 고딕"/>
        <family val="3"/>
        <charset val="129"/>
        <scheme val="minor"/>
      </rPr>
      <t>sql문</t>
    </r>
    <r>
      <rPr>
        <sz val="11"/>
        <color theme="1"/>
        <rFont val="맑은 고딕"/>
        <family val="2"/>
        <charset val="129"/>
        <scheme val="minor"/>
      </rPr>
      <t xml:space="preserve">에서 직접 실행                                               </t>
    </r>
    <phoneticPr fontId="2" type="noConversion"/>
  </si>
  <si>
    <r>
      <t xml:space="preserve">필요에 따라 지정하지 않을 수도 있고, 여러 개 지정도 가능,                        모드 </t>
    </r>
    <r>
      <rPr>
        <sz val="11"/>
        <color rgb="FFFF0000"/>
        <rFont val="맑은 고딕"/>
        <family val="3"/>
        <charset val="129"/>
        <scheme val="minor"/>
      </rPr>
      <t>in 모드(또는 생략)만 사용</t>
    </r>
    <phoneticPr fontId="2" type="noConversion"/>
  </si>
  <si>
    <r>
      <t xml:space="preserve">반드시 </t>
    </r>
    <r>
      <rPr>
        <sz val="11"/>
        <color rgb="FFFF0000"/>
        <rFont val="맑은 고딕"/>
        <family val="3"/>
        <charset val="129"/>
        <scheme val="minor"/>
      </rPr>
      <t>하나의 값</t>
    </r>
    <r>
      <rPr>
        <sz val="11"/>
        <color theme="1"/>
        <rFont val="맑은 고딕"/>
        <family val="2"/>
        <charset val="129"/>
        <scheme val="minor"/>
      </rPr>
      <t xml:space="preserve">을 반환해야 하며, </t>
    </r>
    <r>
      <rPr>
        <sz val="11"/>
        <color rgb="FFFF0000"/>
        <rFont val="맑은 고딕"/>
        <family val="3"/>
        <charset val="129"/>
        <scheme val="minor"/>
      </rPr>
      <t>값 반환은 RETURN문을 통해 반환</t>
    </r>
    <phoneticPr fontId="2" type="noConversion"/>
  </si>
  <si>
    <t>CREATE OR REPLACE FUNCTION 함수이름</t>
    <phoneticPr fontId="2" type="noConversion"/>
  </si>
  <si>
    <t>[(</t>
    <phoneticPr fontId="2" type="noConversion"/>
  </si>
  <si>
    <t>파라메터 이름1 [IN] 자료형1,</t>
    <phoneticPr fontId="2" type="noConversion"/>
  </si>
  <si>
    <t>파라메터 이름2 [IN] 자료형2,</t>
    <phoneticPr fontId="2" type="noConversion"/>
  </si>
  <si>
    <t>파라메터 이름3 [IN] 자료형3</t>
    <phoneticPr fontId="2" type="noConversion"/>
  </si>
  <si>
    <t>)]</t>
    <phoneticPr fontId="2" type="noConversion"/>
  </si>
  <si>
    <t>RETURN 자료형</t>
    <phoneticPr fontId="2" type="noConversion"/>
  </si>
  <si>
    <t xml:space="preserve">BEGIN </t>
    <phoneticPr fontId="2" type="noConversion"/>
  </si>
  <si>
    <t>RETURN (반환값);</t>
    <phoneticPr fontId="2" type="noConversion"/>
  </si>
  <si>
    <t>예외 처리</t>
    <phoneticPr fontId="2" type="noConversion"/>
  </si>
  <si>
    <t>END [함수이름];</t>
    <phoneticPr fontId="2" type="noConversion"/>
  </si>
  <si>
    <r>
      <t xml:space="preserve">SHOW ERR PROCEDURE </t>
    </r>
    <r>
      <rPr>
        <sz val="11"/>
        <color theme="1"/>
        <rFont val="맑은 고딕"/>
        <family val="3"/>
        <charset val="129"/>
      </rPr>
      <t>프로시저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3"/>
        <charset val="129"/>
      </rPr>
      <t>이름으로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3"/>
        <charset val="129"/>
      </rPr>
      <t>오류확인</t>
    </r>
    <phoneticPr fontId="2" type="noConversion"/>
  </si>
  <si>
    <t>가장 최근에 생성되거나 변경된 서브프로그램의 오류 정보를 출력</t>
    <phoneticPr fontId="2" type="noConversion"/>
  </si>
  <si>
    <t xml:space="preserve">    sal IN NUMBER</t>
  </si>
  <si>
    <t>RETURN NUMBER</t>
  </si>
  <si>
    <t>END func_aftertax;</t>
  </si>
  <si>
    <t>--Function FUNC_AFTERTAX이(가) 컴파일되었습니다.</t>
  </si>
  <si>
    <r>
      <t>CREATE</t>
    </r>
    <r>
      <rPr>
        <sz val="11"/>
        <color rgb="FF010101"/>
        <rFont val="Consolas"/>
        <family val="3"/>
      </rPr>
      <t xml:space="preserve"> OR REPLACE FUNCTION func_aftertax (</t>
    </r>
  </si>
  <si>
    <r>
      <t xml:space="preserve">    tax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0.05</t>
    </r>
    <r>
      <rPr>
        <sz val="11"/>
        <color rgb="FF010101"/>
        <rFont val="Consolas"/>
        <family val="3"/>
      </rPr>
      <t>;</t>
    </r>
  </si>
  <si>
    <r>
      <t xml:space="preserve">    RETURN (ROUND(sal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(sal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tax)));</t>
    </r>
  </si>
  <si>
    <t>특정 프로그램의 오류 정보 확인,</t>
    <phoneticPr fontId="2" type="noConversion"/>
  </si>
  <si>
    <t>PROCEDURE 위치에 다른 프로그램 종류도 가능(FUNCTION, …)</t>
    <phoneticPr fontId="2" type="noConversion"/>
  </si>
  <si>
    <t xml:space="preserve">    after_tax number;</t>
  </si>
  <si>
    <t>--after_tax income: 2850</t>
  </si>
  <si>
    <r>
      <t xml:space="preserve">    after_tax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func_aftertax(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</si>
  <si>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'after_tax income: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after_tax);</t>
    </r>
  </si>
  <si>
    <r>
      <rPr>
        <sz val="11"/>
        <color rgb="FF010101"/>
        <rFont val="Consolas"/>
        <family val="3"/>
      </rPr>
      <t>SELECT func_aftertax(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>)</t>
    </r>
    <phoneticPr fontId="2" type="noConversion"/>
  </si>
  <si>
    <r>
      <t>FROM</t>
    </r>
    <r>
      <rPr>
        <sz val="11"/>
        <color rgb="FF010101"/>
        <rFont val="Consolas"/>
        <family val="3"/>
      </rPr>
      <t xml:space="preserve"> dual</t>
    </r>
    <phoneticPr fontId="2" type="noConversion"/>
  </si>
  <si>
    <t xml:space="preserve">       func_aftertax(sal) as after_tax</t>
  </si>
  <si>
    <t>함수 실행</t>
    <phoneticPr fontId="2" type="noConversion"/>
  </si>
  <si>
    <t>2. SQL문</t>
    <phoneticPr fontId="2" type="noConversion"/>
  </si>
  <si>
    <t>함수 생성</t>
    <phoneticPr fontId="2" type="noConversion"/>
  </si>
  <si>
    <r>
      <t>2-1. SQL</t>
    </r>
    <r>
      <rPr>
        <sz val="11"/>
        <color theme="1"/>
        <rFont val="맑은 고딕"/>
        <family val="2"/>
        <charset val="129"/>
      </rPr>
      <t>문</t>
    </r>
    <phoneticPr fontId="2" type="noConversion"/>
  </si>
  <si>
    <t>1. PL/SQL</t>
    <phoneticPr fontId="2" type="noConversion"/>
  </si>
  <si>
    <t>2-2. 함수에 테이블 데이터 사용하기</t>
    <phoneticPr fontId="2" type="noConversion"/>
  </si>
  <si>
    <t>함수 삭제하기</t>
    <phoneticPr fontId="2" type="noConversion"/>
  </si>
  <si>
    <t>--Function FUNC_AFTERTAX이(가) 삭제되었습니다.</t>
  </si>
  <si>
    <r>
      <t>DROP</t>
    </r>
    <r>
      <rPr>
        <sz val="11"/>
        <color rgb="FF010101"/>
        <rFont val="Consolas"/>
        <family val="3"/>
      </rPr>
      <t xml:space="preserve"> FUNCTION FUNC_AFTERTAX;</t>
    </r>
  </si>
  <si>
    <t>업무나 기능 면에서 연관성이 높은 프로시저, 함수 등 여러 개의 PL/SQL</t>
    <phoneticPr fontId="2" type="noConversion"/>
  </si>
  <si>
    <t>서브프로그램을 하나의 논리 그룹으로 묶어 통합 관리하는 데 사용하는 객체</t>
    <phoneticPr fontId="2" type="noConversion"/>
  </si>
  <si>
    <t>패키지 구조와 생성</t>
    <phoneticPr fontId="2" type="noConversion"/>
  </si>
  <si>
    <t>명세서, 본문(BODY)</t>
    <phoneticPr fontId="2" type="noConversion"/>
  </si>
  <si>
    <t>패키지 명세</t>
    <phoneticPr fontId="2" type="noConversion"/>
  </si>
  <si>
    <t>서브프로그램을 포함한 다양한 객체 선언</t>
    <phoneticPr fontId="2" type="noConversion"/>
  </si>
  <si>
    <t>패키지 본문</t>
    <phoneticPr fontId="2" type="noConversion"/>
  </si>
  <si>
    <t>패키지 명세에서 선언한 서브프로그램 코드를 작성</t>
    <phoneticPr fontId="2" type="noConversion"/>
  </si>
  <si>
    <r>
      <t xml:space="preserve">CREATE [OR REPLACE] </t>
    </r>
    <r>
      <rPr>
        <sz val="11"/>
        <color rgb="FFFF0000"/>
        <rFont val="맑은 고딕"/>
        <family val="3"/>
        <charset val="129"/>
        <scheme val="minor"/>
      </rPr>
      <t>PACKAGE BODY</t>
    </r>
    <r>
      <rPr>
        <sz val="11"/>
        <color theme="1"/>
        <rFont val="맑은 고딕"/>
        <family val="2"/>
        <charset val="129"/>
        <scheme val="minor"/>
      </rPr>
      <t xml:space="preserve"> 패키지_이름</t>
    </r>
    <phoneticPr fontId="2" type="noConversion"/>
  </si>
  <si>
    <r>
      <t xml:space="preserve">CREATE [OR REPLACE] </t>
    </r>
    <r>
      <rPr>
        <sz val="11"/>
        <color rgb="FFFF0000"/>
        <rFont val="맑은 고딕"/>
        <family val="3"/>
        <charset val="129"/>
        <scheme val="minor"/>
      </rPr>
      <t>PACKAGE</t>
    </r>
    <r>
      <rPr>
        <sz val="11"/>
        <color theme="1"/>
        <rFont val="맑은 고딕"/>
        <family val="2"/>
        <charset val="129"/>
        <scheme val="minor"/>
      </rPr>
      <t xml:space="preserve"> 패키지_이름</t>
    </r>
    <phoneticPr fontId="2" type="noConversion"/>
  </si>
  <si>
    <t>END [패키지_이름];</t>
    <phoneticPr fontId="2" type="noConversion"/>
  </si>
  <si>
    <t>END 패키지_이름;</t>
    <phoneticPr fontId="2" type="noConversion"/>
  </si>
  <si>
    <t>패키지 실습</t>
    <phoneticPr fontId="2" type="noConversion"/>
  </si>
  <si>
    <t>--패키지 명세</t>
  </si>
  <si>
    <t xml:space="preserve">    FUNCTION func_aftertax(sal NUMBER) RETURN NUMBER;</t>
  </si>
  <si>
    <t xml:space="preserve">    PROCEDURE pro_emp( in_empno IN EMP.empno%type);</t>
  </si>
  <si>
    <t xml:space="preserve">    PROCEDURE pro_dept( in_deptno IN DEPT.deptno%TYPE);</t>
  </si>
  <si>
    <t>--Package PKG_EXAMPLE이(가) 컴파일되었습니다.</t>
  </si>
  <si>
    <t>--패키지 바디</t>
  </si>
  <si>
    <t xml:space="preserve">    FUNCTION func_aftertax(sal NUMBER) RETURN NUMBER</t>
  </si>
  <si>
    <t xml:space="preserve">    IS</t>
  </si>
  <si>
    <t xml:space="preserve">    BEGIN</t>
  </si>
  <si>
    <t xml:space="preserve">    END func_aftertax;</t>
  </si>
  <si>
    <t xml:space="preserve">    PROCEDURE pro_emp( in_empno IN EMP.empno%type)</t>
  </si>
  <si>
    <t xml:space="preserve">        out_ename EMP.ename%TYPE;</t>
  </si>
  <si>
    <t xml:space="preserve">        out_sal   EMP.sal%TYPE;</t>
  </si>
  <si>
    <t xml:space="preserve">    END pro_emp;</t>
  </si>
  <si>
    <t xml:space="preserve">    PROCEDURE pro_dept( in_deptno IN DEPT.deptno%TYPE)</t>
  </si>
  <si>
    <t xml:space="preserve">        out_dname DEPT.dname%TYPE;</t>
  </si>
  <si>
    <t xml:space="preserve">        out_loc   DEPT.loc%TYPE;</t>
  </si>
  <si>
    <t xml:space="preserve">    END pro_dept;</t>
  </si>
  <si>
    <t>END ;</t>
  </si>
  <si>
    <t>--Package Body PKG_EXAMPLE이(가) 컴파일되었습니다.</t>
  </si>
  <si>
    <t>FUNCTION func_aftertax(sal NUMBER)</t>
  </si>
  <si>
    <t>aftertax: 2850</t>
  </si>
  <si>
    <t>PROCEDURE pro_emp(7788)</t>
  </si>
  <si>
    <t>ename: SCOTT</t>
  </si>
  <si>
    <t>sal: 3000</t>
  </si>
  <si>
    <t>PROCEDURE pro_dept( in_deptno IN DEPT.deptno%TYPE)</t>
  </si>
  <si>
    <t>dname: ACCOUNTING</t>
  </si>
  <si>
    <t>loc  : NEW YORK</t>
  </si>
  <si>
    <r>
      <t>CREATE</t>
    </r>
    <r>
      <rPr>
        <sz val="11"/>
        <color rgb="FF010101"/>
        <rFont val="Consolas"/>
        <family val="3"/>
      </rPr>
      <t xml:space="preserve"> OR REPLACE PACKAGE PKG_EXAMPLE</t>
    </r>
  </si>
  <si>
    <r>
      <t xml:space="preserve">    spec_no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--전역변수</t>
    </r>
  </si>
  <si>
    <r>
      <t>CREATE</t>
    </r>
    <r>
      <rPr>
        <sz val="11"/>
        <color rgb="FF010101"/>
        <rFont val="Consolas"/>
        <family val="3"/>
      </rPr>
      <t xml:space="preserve"> OR REPLACE PACKAGE BODY PKG_EXAMPLE</t>
    </r>
  </si>
  <si>
    <r>
      <t xml:space="preserve">    body_no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--전역변수</t>
    </r>
  </si>
  <si>
    <r>
      <t xml:space="preserve">        tax NUMBER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0.05</t>
    </r>
    <r>
      <rPr>
        <sz val="11"/>
        <color rgb="FF010101"/>
        <rFont val="Consolas"/>
        <family val="3"/>
      </rPr>
      <t>;</t>
    </r>
  </si>
  <si>
    <r>
      <t xml:space="preserve">        RETURN ROUND((sal </t>
    </r>
    <r>
      <rPr>
        <sz val="11"/>
        <color rgb="FF0099CC"/>
        <rFont val="Consolas"/>
        <family val="3"/>
      </rPr>
      <t>-</t>
    </r>
    <r>
      <rPr>
        <sz val="11"/>
        <color rgb="FF010101"/>
        <rFont val="Consolas"/>
        <family val="3"/>
      </rPr>
      <t xml:space="preserve"> (sal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>tax)));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</si>
  <si>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ename, sal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out_ename,out_sal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</si>
  <si>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</si>
  <si>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in_empno;</t>
    </r>
  </si>
  <si>
    <r>
      <t xml:space="preserve">        DBMS_OUTPUT.PUT_LINE(</t>
    </r>
    <r>
      <rPr>
        <sz val="11"/>
        <color rgb="FF7DA123"/>
        <rFont val="Consolas"/>
        <family val="3"/>
      </rPr>
      <t>'ename: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out_ename);</t>
    </r>
  </si>
  <si>
    <r>
      <t xml:space="preserve">        DBMS_OUTPUT.PUT_LINE(</t>
    </r>
    <r>
      <rPr>
        <sz val="11"/>
        <color rgb="FF7DA123"/>
        <rFont val="Consolas"/>
        <family val="3"/>
      </rPr>
      <t>'sal: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out_sal);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</si>
  <si>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dname, loc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out_dname, out_loc</t>
    </r>
  </si>
  <si>
    <r>
      <t xml:space="preserve">    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</si>
  <si>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in_deptno;</t>
    </r>
  </si>
  <si>
    <r>
      <t xml:space="preserve">        DBMS_OUTPUT.PUT_LINE(</t>
    </r>
    <r>
      <rPr>
        <sz val="11"/>
        <color rgb="FF7DA123"/>
        <rFont val="Consolas"/>
        <family val="3"/>
      </rPr>
      <t>'dname: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out_dname);</t>
    </r>
  </si>
  <si>
    <r>
      <t xml:space="preserve">        DBMS_OUTPUT.PUT_LINE(</t>
    </r>
    <r>
      <rPr>
        <sz val="11"/>
        <color rgb="FF7DA123"/>
        <rFont val="Consolas"/>
        <family val="3"/>
      </rPr>
      <t>'loc 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out_loc);</t>
    </r>
  </si>
  <si>
    <r>
      <t xml:space="preserve">    DBMS_OUTPUT.PUT_LINE(</t>
    </r>
    <r>
      <rPr>
        <sz val="11"/>
        <color rgb="FF7DA123"/>
        <rFont val="Consolas"/>
        <family val="3"/>
      </rPr>
      <t>'FUNCTION func_aftertax(sal NUMBER)'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</si>
  <si>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'aftertax: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PKG_EXAMPLE.func_aftertax(</t>
    </r>
    <r>
      <rPr>
        <sz val="11"/>
        <color rgb="FF004FC8"/>
        <rFont val="Consolas"/>
        <family val="3"/>
      </rPr>
      <t>3000</t>
    </r>
    <r>
      <rPr>
        <sz val="11"/>
        <color rgb="FF010101"/>
        <rFont val="Consolas"/>
        <family val="3"/>
      </rPr>
      <t>));</t>
    </r>
  </si>
  <si>
    <r>
      <t xml:space="preserve">    DBMS_OUTPUT.PUT_LINE(</t>
    </r>
    <r>
      <rPr>
        <sz val="11"/>
        <color rgb="FF7DA123"/>
        <rFont val="Consolas"/>
        <family val="3"/>
      </rPr>
      <t>'PROCEDURE pro_emp(7788)'</t>
    </r>
    <r>
      <rPr>
        <sz val="11"/>
        <color rgb="FF010101"/>
        <rFont val="Consolas"/>
        <family val="3"/>
      </rPr>
      <t>);</t>
    </r>
  </si>
  <si>
    <r>
      <t xml:space="preserve">    PKG_EXAMPLE.pro_emp(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</si>
  <si>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'PROCEDURE pro_dept( in_deptno IN DEPT.deptno%TYPE)'</t>
    </r>
    <r>
      <rPr>
        <sz val="11"/>
        <color rgb="FF010101"/>
        <rFont val="Consolas"/>
        <family val="3"/>
      </rPr>
      <t>);</t>
    </r>
  </si>
  <si>
    <r>
      <t xml:space="preserve">    PKG_EXAMPLE.pro_dept(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);</t>
    </r>
  </si>
  <si>
    <t>패키지에 포함할 변수, 상수, 예외, 커서 그리고 PL/SQL 서브프로그램을 선언</t>
    <phoneticPr fontId="2" type="noConversion"/>
  </si>
  <si>
    <t>서브프로그램 오버로드</t>
    <phoneticPr fontId="2" type="noConversion"/>
  </si>
  <si>
    <r>
      <rPr>
        <sz val="11"/>
        <rFont val="맑은 고딕"/>
        <family val="2"/>
        <charset val="129"/>
      </rPr>
      <t>같은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패키지에서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사용하는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파라미터의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개수</t>
    </r>
    <r>
      <rPr>
        <sz val="11"/>
        <rFont val="Consolas"/>
        <family val="3"/>
      </rPr>
      <t xml:space="preserve">, </t>
    </r>
    <r>
      <rPr>
        <sz val="11"/>
        <rFont val="맑은 고딕"/>
        <family val="2"/>
        <charset val="129"/>
      </rPr>
      <t>자료형</t>
    </r>
    <r>
      <rPr>
        <sz val="11"/>
        <rFont val="Consolas"/>
        <family val="3"/>
      </rPr>
      <t xml:space="preserve">, </t>
    </r>
    <r>
      <rPr>
        <sz val="11"/>
        <rFont val="맑은 고딕"/>
        <family val="2"/>
        <charset val="129"/>
      </rPr>
      <t>순서가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다를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경우에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한해서만</t>
    </r>
    <phoneticPr fontId="2" type="noConversion"/>
  </si>
  <si>
    <t xml:space="preserve">    PROCEDURE pro_emp(in_empno IN emp.empno%TYPE);</t>
  </si>
  <si>
    <t xml:space="preserve">    PROCEDURE pro_emp(in_ename IN emp.ename%TYPE);</t>
  </si>
  <si>
    <t xml:space="preserve">    PROCEDURE pro_emp(in_empno IN emp.empno%TYPE)</t>
  </si>
  <si>
    <t xml:space="preserve">    PROCEDURE pro_emp(in_ename IN emp.ename%TYPE)</t>
  </si>
  <si>
    <t>-- 실행</t>
  </si>
  <si>
    <r>
      <t>CREATE</t>
    </r>
    <r>
      <rPr>
        <sz val="11"/>
        <color rgb="FF010101"/>
        <rFont val="Consolas"/>
        <family val="3"/>
      </rPr>
      <t xml:space="preserve"> OR REPLACE PACKAGE pkg_overload</t>
    </r>
  </si>
  <si>
    <r>
      <t>CREATE</t>
    </r>
    <r>
      <rPr>
        <sz val="11"/>
        <color rgb="FF010101"/>
        <rFont val="Consolas"/>
        <family val="3"/>
      </rPr>
      <t xml:space="preserve"> OR REPLACE PACKAGE BODY pkg_overload</t>
    </r>
  </si>
  <si>
    <r>
      <t xml:space="preserve">    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ename, sal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out_ename, out_sal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</si>
  <si>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in_empno;</t>
    </r>
  </si>
  <si>
    <r>
      <t xml:space="preserve">        DBMS_OUTPUT.PUT_LINE(</t>
    </r>
    <r>
      <rPr>
        <sz val="11"/>
        <color rgb="FF7DA123"/>
        <rFont val="Consolas"/>
        <family val="3"/>
      </rPr>
      <t>'ename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out_ename);</t>
    </r>
  </si>
  <si>
    <r>
      <t xml:space="preserve">        DBMS_OUTPUT.PUT_LINE(</t>
    </r>
    <r>
      <rPr>
        <sz val="11"/>
        <color rgb="FF7DA123"/>
        <rFont val="Consolas"/>
        <family val="3"/>
      </rPr>
      <t>'sal  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out_sal);</t>
    </r>
  </si>
  <si>
    <r>
      <t xml:space="preserve">    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ename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in_ename;</t>
    </r>
  </si>
  <si>
    <r>
      <t xml:space="preserve">    DBMS_OUTPUT.PUT_LINE(</t>
    </r>
    <r>
      <rPr>
        <sz val="11"/>
        <color rgb="FF7DA123"/>
        <rFont val="Consolas"/>
        <family val="3"/>
      </rPr>
      <t>'pro_emp(7788)'</t>
    </r>
    <r>
      <rPr>
        <sz val="11"/>
        <color rgb="FF010101"/>
        <rFont val="Consolas"/>
        <family val="3"/>
      </rPr>
      <t>);</t>
    </r>
  </si>
  <si>
    <r>
      <t xml:space="preserve">    pkg_overload.pro_emp(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);</t>
    </r>
  </si>
  <si>
    <r>
      <t xml:space="preserve">    DBMS_OUTPUT.PUT_LINE(</t>
    </r>
    <r>
      <rPr>
        <sz val="11"/>
        <color rgb="FF7DA123"/>
        <rFont val="Consolas"/>
        <family val="3"/>
      </rPr>
      <t>'pro_emp(SCOTT)'</t>
    </r>
    <r>
      <rPr>
        <sz val="11"/>
        <color rgb="FF010101"/>
        <rFont val="Consolas"/>
        <family val="3"/>
      </rPr>
      <t>);</t>
    </r>
  </si>
  <si>
    <r>
      <t xml:space="preserve">    pkg_overload.pro_emp(</t>
    </r>
    <r>
      <rPr>
        <sz val="11"/>
        <color rgb="FF7DA123"/>
        <rFont val="Consolas"/>
        <family val="3"/>
      </rPr>
      <t>'SCOTT'</t>
    </r>
    <r>
      <rPr>
        <sz val="11"/>
        <color rgb="FF010101"/>
        <rFont val="Consolas"/>
        <family val="3"/>
      </rPr>
      <t>);</t>
    </r>
  </si>
  <si>
    <t>두가지 방식을 사용하여 패키지를 삭제할 수 있다.</t>
    <phoneticPr fontId="2" type="noConversion"/>
  </si>
  <si>
    <t>패키지 명세와 본문을 한번에 삭제</t>
    <phoneticPr fontId="2" type="noConversion"/>
  </si>
  <si>
    <t>패키지 삭제하기</t>
    <phoneticPr fontId="2" type="noConversion"/>
  </si>
  <si>
    <t>패키지 본문만을 삭제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</si>
  <si>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 xml:space="preserve">DROP PACKAGE </t>
    </r>
    <r>
      <rPr>
        <sz val="11"/>
        <color theme="1"/>
        <rFont val="맑은 고딕"/>
        <family val="2"/>
        <charset val="129"/>
        <scheme val="minor"/>
      </rPr>
      <t>패키지 이름</t>
    </r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</si>
  <si>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DROP PACKAGE BODY</t>
    </r>
    <r>
      <rPr>
        <sz val="11"/>
        <color theme="1"/>
        <rFont val="맑은 고딕"/>
        <family val="2"/>
        <charset val="129"/>
        <scheme val="minor"/>
      </rPr>
      <t xml:space="preserve"> 패키지 이름</t>
    </r>
    <phoneticPr fontId="2" type="noConversion"/>
  </si>
  <si>
    <t>트리거(TRIGGER)</t>
    <phoneticPr fontId="2" type="noConversion"/>
  </si>
  <si>
    <t>데이터베이스 안의 특정 상황이나 동작(이벤트)가 발생할 경우 자동으로 실행</t>
    <phoneticPr fontId="2" type="noConversion"/>
  </si>
  <si>
    <t>--Package PKG_OVERLOAD이(가) 삭제되었습니다.</t>
  </si>
  <si>
    <r>
      <t>DROP</t>
    </r>
    <r>
      <rPr>
        <sz val="11"/>
        <color rgb="FF010101"/>
        <rFont val="Consolas"/>
        <family val="3"/>
      </rPr>
      <t xml:space="preserve"> PACKAGE PKG_OVERLOAD;</t>
    </r>
  </si>
  <si>
    <t>DML 트리거</t>
    <phoneticPr fontId="2" type="noConversion"/>
  </si>
  <si>
    <t>DML 명령어를 실행했을 때 작동하는 트리거</t>
    <phoneticPr fontId="2" type="noConversion"/>
  </si>
  <si>
    <t xml:space="preserve">FOR EACH ROW WHEN 조건식                   </t>
  </si>
  <si>
    <t xml:space="preserve">DECLARE                 </t>
  </si>
  <si>
    <t xml:space="preserve">        선언부             </t>
  </si>
  <si>
    <t xml:space="preserve">BEGIN                   </t>
  </si>
  <si>
    <t xml:space="preserve">        실행부             </t>
  </si>
  <si>
    <t xml:space="preserve">EXCEPTION                       </t>
  </si>
  <si>
    <t xml:space="preserve">        예외처리부           </t>
  </si>
  <si>
    <t xml:space="preserve">END;                    </t>
  </si>
  <si>
    <r>
      <t>CREATE</t>
    </r>
    <r>
      <rPr>
        <sz val="11"/>
        <color rgb="FF010101"/>
        <rFont val="Consolas"/>
        <family val="3"/>
      </rPr>
      <t xml:space="preserve"> [OR REPLACE] TRIGGER 트리거_이름                      </t>
    </r>
  </si>
  <si>
    <r>
      <t xml:space="preserve">BEFORE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AFTER                  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</si>
  <si>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테이블_이름                      </t>
    </r>
  </si>
  <si>
    <r>
      <t xml:space="preserve">REFERENCING OLD as old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New as new                     </t>
    </r>
  </si>
  <si>
    <r>
      <t xml:space="preserve">ENABLE </t>
    </r>
    <r>
      <rPr>
        <sz val="11"/>
        <color rgb="FF0099CC"/>
        <rFont val="Consolas"/>
        <family val="3"/>
      </rPr>
      <t>|</t>
    </r>
    <r>
      <rPr>
        <sz val="11"/>
        <color rgb="FF010101"/>
        <rFont val="Consolas"/>
        <family val="3"/>
      </rPr>
      <t xml:space="preserve"> DISABLE                        </t>
    </r>
  </si>
  <si>
    <t>DML로 변경되는 행의 변경 전 값과 변경 후 값을 참조</t>
    <phoneticPr fontId="2" type="noConversion"/>
  </si>
  <si>
    <t>트리거를 실행하는 DML 문장에 한 번만 실행할지 DML 문장에 영향을 받는</t>
    <phoneticPr fontId="2" type="noConversion"/>
  </si>
  <si>
    <t>행별로 실행할지 지정</t>
    <phoneticPr fontId="2" type="noConversion"/>
  </si>
  <si>
    <r>
      <t xml:space="preserve">FOLLOWS </t>
    </r>
    <r>
      <rPr>
        <sz val="11"/>
        <color rgb="FF010101"/>
        <rFont val="맑은 고딕"/>
        <family val="3"/>
        <charset val="129"/>
      </rPr>
      <t>트리거이름</t>
    </r>
    <r>
      <rPr>
        <sz val="11"/>
        <color rgb="FF010101"/>
        <rFont val="Consolas"/>
        <family val="3"/>
      </rPr>
      <t xml:space="preserve">2, </t>
    </r>
    <r>
      <rPr>
        <sz val="11"/>
        <color rgb="FF010101"/>
        <rFont val="맑은 고딕"/>
        <family val="3"/>
        <charset val="129"/>
      </rPr>
      <t>트리거이름</t>
    </r>
    <r>
      <rPr>
        <sz val="11"/>
        <color rgb="FF010101"/>
        <rFont val="Consolas"/>
        <family val="3"/>
      </rPr>
      <t xml:space="preserve">3                 </t>
    </r>
    <phoneticPr fontId="2" type="noConversion"/>
  </si>
  <si>
    <t>관련 트리거 실행 순서 지정</t>
    <phoneticPr fontId="2" type="noConversion"/>
  </si>
  <si>
    <t>트리거 활성화 비활성화</t>
    <phoneticPr fontId="2" type="noConversion"/>
  </si>
  <si>
    <t xml:space="preserve">BEFORE DML명령어 실행전, AFTER는 DML명령어 실행 후 </t>
    <phoneticPr fontId="2" type="noConversion"/>
  </si>
  <si>
    <t>--BEFORE 트리거</t>
  </si>
  <si>
    <t>--STEP 1. CTAS로 EMP;</t>
  </si>
  <si>
    <t>--STEP 2. TRIGGER 생성</t>
  </si>
  <si>
    <t>BEFORE</t>
  </si>
  <si>
    <t xml:space="preserve">        ELSIF UPDATING THEN</t>
  </si>
  <si>
    <t xml:space="preserve">        ELSIF DELETING THEN</t>
  </si>
  <si>
    <t xml:space="preserve">        ELSE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</si>
  <si>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emp_trg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</si>
  <si>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emp_trg;</t>
    </r>
  </si>
  <si>
    <r>
      <t>CREATE</t>
    </r>
    <r>
      <rPr>
        <sz val="11"/>
        <color rgb="FF010101"/>
        <rFont val="Consolas"/>
        <family val="3"/>
      </rPr>
      <t xml:space="preserve"> OR REPLACE TRIGGER trg_emp_nodm_weekend</t>
    </r>
  </si>
  <si>
    <r>
      <t>INSERT</t>
    </r>
    <r>
      <rPr>
        <sz val="11"/>
        <color rgb="FF010101"/>
        <rFont val="Consolas"/>
        <family val="3"/>
      </rPr>
      <t xml:space="preserve"> OR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OR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emp_trg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</si>
  <si>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TO_CHAR(SYSDATE, </t>
    </r>
    <r>
      <rPr>
        <sz val="11"/>
        <color rgb="FF7DA123"/>
        <rFont val="Consolas"/>
        <family val="3"/>
      </rPr>
      <t>'DY'</t>
    </r>
    <r>
      <rPr>
        <sz val="11"/>
        <color rgb="FF010101"/>
        <rFont val="Consolas"/>
        <family val="3"/>
      </rPr>
      <t>) IN (</t>
    </r>
    <r>
      <rPr>
        <sz val="11"/>
        <color rgb="FF7DA123"/>
        <rFont val="Consolas"/>
        <family val="3"/>
      </rPr>
      <t>'토'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'일'</t>
    </r>
    <r>
      <rPr>
        <sz val="11"/>
        <color rgb="FF010101"/>
        <rFont val="Consolas"/>
        <family val="3"/>
      </rPr>
      <t>) THEN</t>
    </r>
  </si>
  <si>
    <r>
      <t xml:space="preserve">    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INSERTING THEN</t>
    </r>
  </si>
  <si>
    <r>
      <t xml:space="preserve">            RAISE_APPLICATION_ERROR(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20000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'주말 사원정보 추가 불가'</t>
    </r>
    <r>
      <rPr>
        <sz val="11"/>
        <color rgb="FF010101"/>
        <rFont val="Consolas"/>
        <family val="3"/>
      </rPr>
      <t>);</t>
    </r>
  </si>
  <si>
    <r>
      <t xml:space="preserve">            RAISE_APPLICATION_ERROR(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20001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'주말 사원정보 수정 불가'</t>
    </r>
    <r>
      <rPr>
        <sz val="11"/>
        <color rgb="FF010101"/>
        <rFont val="Consolas"/>
        <family val="3"/>
      </rPr>
      <t>);</t>
    </r>
  </si>
  <si>
    <r>
      <t xml:space="preserve">            RAISE_APPLICATION_ERROR(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20002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'주말 사원정보 삭제 불가'</t>
    </r>
    <r>
      <rPr>
        <sz val="11"/>
        <color rgb="FF010101"/>
        <rFont val="Consolas"/>
        <family val="3"/>
      </rPr>
      <t>);</t>
    </r>
  </si>
  <si>
    <r>
      <t xml:space="preserve">            RAISE_APPLICATION_ERROR(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20003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'주말 사원정보 변경 불가'</t>
    </r>
    <r>
      <rPr>
        <sz val="11"/>
        <color rgb="FF010101"/>
        <rFont val="Consolas"/>
        <family val="3"/>
      </rPr>
      <t>);</t>
    </r>
  </si>
  <si>
    <t>--SCOTT의 급여를 3000 -&gt; 3500</t>
  </si>
  <si>
    <t>--트리거 화요일 추가 : 트리거 발생</t>
  </si>
  <si>
    <t>--명령의 2 행에서 시작하는 중 오류 발생 -</t>
  </si>
  <si>
    <t>--UPDATE emp_trg</t>
  </si>
  <si>
    <t>--   SET sal = 3500</t>
  </si>
  <si>
    <t>--WHERE empno = 7788</t>
  </si>
  <si>
    <t>--ORA-20001: 주말 사원정보 수정 불가</t>
  </si>
  <si>
    <t>--ORA-06512: "SCOTT.TRG_EMP_NODM_WEEKEND",  8행</t>
  </si>
  <si>
    <t>--ORA-04088: 트리거 'SCOTT.TRG_EMP_NODM_WEEKEND'의 수행시 오류</t>
  </si>
  <si>
    <r>
      <t>UPDATE</t>
    </r>
    <r>
      <rPr>
        <sz val="11"/>
        <color rgb="FF010101"/>
        <rFont val="Consolas"/>
        <family val="3"/>
      </rPr>
      <t xml:space="preserve"> emp_trg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</si>
  <si>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sal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3500</t>
    </r>
  </si>
  <si>
    <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;</t>
    </r>
  </si>
  <si>
    <t>DML 트리거(AFTER)</t>
    <phoneticPr fontId="2" type="noConversion"/>
  </si>
  <si>
    <r>
      <t xml:space="preserve">DML </t>
    </r>
    <r>
      <rPr>
        <sz val="11"/>
        <color theme="1"/>
        <rFont val="맑은 고딕"/>
        <family val="2"/>
        <charset val="129"/>
      </rPr>
      <t>명령어가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실행된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이후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작동하는</t>
    </r>
    <r>
      <rPr>
        <sz val="11"/>
        <color theme="1"/>
        <rFont val="Consolas"/>
        <family val="3"/>
      </rPr>
      <t xml:space="preserve"> </t>
    </r>
    <r>
      <rPr>
        <sz val="11"/>
        <color theme="1"/>
        <rFont val="맑은 고딕"/>
        <family val="2"/>
        <charset val="129"/>
      </rPr>
      <t>트리거</t>
    </r>
    <phoneticPr fontId="2" type="noConversion"/>
  </si>
  <si>
    <t>--emp_trg_log 테이블 생성</t>
  </si>
  <si>
    <t>--dml 명령어가 실행될 경우, emp_trg_log테이블에 로그 생성</t>
  </si>
  <si>
    <t>--테이블 이름, DML 타입, 사원번호, dml 사용자 이름, dml 명령어, 수행된 날짜</t>
  </si>
  <si>
    <t xml:space="preserve">    CHANGE_DATE DATE</t>
  </si>
  <si>
    <t>--trg_emp_log 트리거 생성</t>
  </si>
  <si>
    <t>--SYS_CONTEXT('USERENV', 'SESSION_USER') : 현재 시스템에 접속 중인 사용자를 의미</t>
  </si>
  <si>
    <t>--:new.empno : 새로 추가된 EMPNO</t>
  </si>
  <si>
    <t>AFTER</t>
  </si>
  <si>
    <t xml:space="preserve">FOR EACH ROW </t>
  </si>
  <si>
    <t xml:space="preserve">    ELSIF UPDATING THEN</t>
  </si>
  <si>
    <t xml:space="preserve">    ELSIF DELETING THEN</t>
  </si>
  <si>
    <t>--값 삽입</t>
  </si>
  <si>
    <t>--emp_trg 조회</t>
  </si>
  <si>
    <t>--emp_trg_log 조회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</si>
  <si>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emp_trg_log</t>
    </r>
  </si>
  <si>
    <r>
      <t xml:space="preserve">    TABLENAME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),</t>
    </r>
  </si>
  <si>
    <r>
      <t xml:space="preserve">    DML_TYPE  VARCHAR2(</t>
    </r>
    <r>
      <rPr>
        <sz val="11"/>
        <color rgb="FF004FC8"/>
        <rFont val="Consolas"/>
        <family val="3"/>
      </rPr>
      <t>20</t>
    </r>
    <r>
      <rPr>
        <sz val="11"/>
        <color rgb="FF010101"/>
        <rFont val="Consolas"/>
        <family val="3"/>
      </rPr>
      <t>),</t>
    </r>
  </si>
  <si>
    <r>
      <t xml:space="preserve">    EMPNO     NUMBER(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>),</t>
    </r>
  </si>
  <si>
    <r>
      <t xml:space="preserve">    USER_NAME VARCHAR2(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>),</t>
    </r>
  </si>
  <si>
    <r>
      <t>CREATE</t>
    </r>
    <r>
      <rPr>
        <sz val="11"/>
        <color rgb="FF010101"/>
        <rFont val="Consolas"/>
        <family val="3"/>
      </rPr>
      <t xml:space="preserve"> OR REPLACE TRIGGER trg_emp_log</t>
    </r>
  </si>
  <si>
    <r>
      <t xml:space="preserve">    </t>
    </r>
    <r>
      <rPr>
        <sz val="11"/>
        <color rgb="FFFF3399"/>
        <rFont val="Consolas"/>
        <family val="3"/>
      </rPr>
      <t>IF</t>
    </r>
    <r>
      <rPr>
        <sz val="11"/>
        <color rgb="FF010101"/>
        <rFont val="Consolas"/>
        <family val="3"/>
      </rPr>
      <t xml:space="preserve"> INSERTING THEN</t>
    </r>
  </si>
  <si>
    <r>
      <t xml:space="preserve"> 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emp_trg_log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</si>
  <si>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'EMP_TRG'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'INSERT'</t>
    </r>
    <r>
      <rPr>
        <sz val="11"/>
        <color rgb="FF010101"/>
        <rFont val="Consolas"/>
        <family val="3"/>
      </rPr>
      <t>, :new.empno,</t>
    </r>
  </si>
  <si>
    <r>
      <t xml:space="preserve">                SYS_CONTEXT(</t>
    </r>
    <r>
      <rPr>
        <sz val="11"/>
        <color rgb="FF7DA123"/>
        <rFont val="Consolas"/>
        <family val="3"/>
      </rPr>
      <t>'USERENV'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'SESSION_USER'</t>
    </r>
    <r>
      <rPr>
        <sz val="11"/>
        <color rgb="FF010101"/>
        <rFont val="Consolas"/>
        <family val="3"/>
      </rPr>
      <t>),SYSDATE);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</si>
  <si>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'EMP_TRG'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'UPDATE'</t>
    </r>
    <r>
      <rPr>
        <sz val="11"/>
        <color rgb="FF010101"/>
        <rFont val="Consolas"/>
        <family val="3"/>
      </rPr>
      <t>, :old.empno,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</si>
  <si>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'EMP_TRG'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'DELETE'</t>
    </r>
    <r>
      <rPr>
        <sz val="11"/>
        <color rgb="FF010101"/>
        <rFont val="Consolas"/>
        <family val="3"/>
      </rPr>
      <t>, :old.empno,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</si>
  <si>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emp_trg (</t>
    </r>
  </si>
  <si>
    <r>
      <t xml:space="preserve">    </t>
    </r>
    <r>
      <rPr>
        <sz val="11"/>
        <color rgb="FF7DA123"/>
        <rFont val="Consolas"/>
        <family val="3"/>
      </rPr>
      <t>'TestEmp'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</si>
  <si>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004FC8"/>
        <rFont val="Consolas"/>
        <family val="3"/>
      </rPr>
      <t>7788</t>
    </r>
    <r>
      <rPr>
        <sz val="11"/>
        <color rgb="FF010101"/>
        <rFont val="Consolas"/>
        <family val="3"/>
      </rPr>
      <t>,</t>
    </r>
  </si>
  <si>
    <r>
      <t xml:space="preserve">    TO_DATE(</t>
    </r>
    <r>
      <rPr>
        <sz val="11"/>
        <color rgb="FF7DA123"/>
        <rFont val="Consolas"/>
        <family val="3"/>
      </rPr>
      <t>'2022-03-01'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'YYYY-MM-DD'</t>
    </r>
    <r>
      <rPr>
        <sz val="11"/>
        <color rgb="FF010101"/>
        <rFont val="Consolas"/>
        <family val="3"/>
      </rPr>
      <t>),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</si>
  <si>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emp_trg_log;</t>
    </r>
  </si>
  <si>
    <t>트리거 관리</t>
    <phoneticPr fontId="2" type="noConversion"/>
  </si>
  <si>
    <t>트리거 정보 조회</t>
    <phoneticPr fontId="2" type="noConversion"/>
  </si>
  <si>
    <t>USER_TRIGGERS</t>
    <phoneticPr fontId="2" type="noConversion"/>
  </si>
  <si>
    <t>트리거 삭제</t>
    <phoneticPr fontId="2" type="noConversion"/>
  </si>
  <si>
    <t>DROP TRIGGER 트리거 이름</t>
    <phoneticPr fontId="2" type="noConversion"/>
  </si>
  <si>
    <t xml:space="preserve">       trigger_type,</t>
  </si>
  <si>
    <t xml:space="preserve">       triggering_event,</t>
  </si>
  <si>
    <t xml:space="preserve">       table_name,</t>
  </si>
  <si>
    <t xml:space="preserve">       status</t>
  </si>
  <si>
    <r>
      <t>SELECT</t>
    </r>
    <r>
      <rPr>
        <sz val="11"/>
        <color rgb="FF010101"/>
        <rFont val="Consolas"/>
        <family val="3"/>
      </rPr>
      <t xml:space="preserve"> trigger_name,</t>
    </r>
  </si>
  <si>
    <r>
      <t>FROM</t>
    </r>
    <r>
      <rPr>
        <sz val="11"/>
        <color rgb="FF010101"/>
        <rFont val="Consolas"/>
        <family val="3"/>
      </rPr>
      <t xml:space="preserve"> user_triggers</t>
    </r>
  </si>
  <si>
    <r>
      <t>DROP</t>
    </r>
    <r>
      <rPr>
        <sz val="11"/>
        <color rgb="FF010101"/>
        <rFont val="Consolas"/>
        <family val="3"/>
      </rPr>
      <t xml:space="preserve"> TRIGGER TRG_EMP_NODM_WEEKEND;</t>
    </r>
  </si>
  <si>
    <t>--프로시저 생성</t>
  </si>
  <si>
    <t xml:space="preserve">    inout_deptno IN OUT DEPT.deptno%TYPE,</t>
  </si>
  <si>
    <t xml:space="preserve">    out_dname OUT DEPT.dname%TYPE,</t>
  </si>
  <si>
    <t xml:space="preserve">    out_loc OUT dept.loc%TYPE</t>
  </si>
  <si>
    <t xml:space="preserve">    WHEN NO_DATA_FOUND THEN</t>
  </si>
  <si>
    <t>--프로시저 실행</t>
  </si>
  <si>
    <t xml:space="preserve">    v_deptno DEPT.deptno%TYPE;</t>
  </si>
  <si>
    <t xml:space="preserve">    v_dname  DEPT.dname%TYPE;</t>
  </si>
  <si>
    <t xml:space="preserve">    v_loc    DEPT.loc%TYPE;</t>
  </si>
  <si>
    <t xml:space="preserve">    pro_dept_in(v_deptno, v_dname, v_loc);</t>
  </si>
  <si>
    <r>
      <t>CREATE</t>
    </r>
    <r>
      <rPr>
        <sz val="11"/>
        <color rgb="FF010101"/>
        <rFont val="Consolas"/>
        <family val="3"/>
      </rPr>
      <t xml:space="preserve"> OR REPLACE PROCEDURE pro_dept_in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</si>
  <si>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deptno, dname, loc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inout_deptno, out_dname, out_loc</t>
    </r>
  </si>
  <si>
    <r>
      <t xml:space="preserve">   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inout_deptno;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</si>
  <si>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 : 조회 데이터 없음!'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</si>
  <si>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 : 요구보다 많은 행 추출 오류 발생'</t>
    </r>
    <r>
      <rPr>
        <sz val="11"/>
        <color rgb="FF010101"/>
        <rFont val="Consolas"/>
        <family val="3"/>
      </rPr>
      <t>);</t>
    </r>
  </si>
  <si>
    <r>
      <t xml:space="preserve">        DBMS_OUTPUT.PUT_LINE(</t>
    </r>
    <r>
      <rPr>
        <sz val="11"/>
        <color rgb="FF7DA123"/>
        <rFont val="Consolas"/>
        <family val="3"/>
      </rPr>
      <t>'예외 처리 : 수치 또는 값 오류 발생'</t>
    </r>
    <r>
      <rPr>
        <sz val="11"/>
        <color rgb="FF010101"/>
        <rFont val="Consolas"/>
        <family val="3"/>
      </rPr>
      <t>);</t>
    </r>
  </si>
  <si>
    <r>
      <t xml:space="preserve">    v_deptno :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50</t>
    </r>
    <r>
      <rPr>
        <sz val="11"/>
        <color rgb="FF010101"/>
        <rFont val="Consolas"/>
        <family val="3"/>
      </rPr>
      <t xml:space="preserve">; </t>
    </r>
    <r>
      <rPr>
        <sz val="11"/>
        <color rgb="FF999999"/>
        <rFont val="Consolas"/>
        <family val="3"/>
      </rPr>
      <t>-- 데이터 없는것으로 조회(오류남)</t>
    </r>
  </si>
  <si>
    <r>
      <t xml:space="preserve">    DBMS_OUTPUT.PUT_LINE(</t>
    </r>
    <r>
      <rPr>
        <sz val="11"/>
        <color rgb="FF7DA123"/>
        <rFont val="Consolas"/>
        <family val="3"/>
      </rPr>
      <t>'부서번호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v_deptno);</t>
    </r>
  </si>
  <si>
    <r>
      <t xml:space="preserve">    DBMS_OUTPUT.PUT_LINE(</t>
    </r>
    <r>
      <rPr>
        <sz val="11"/>
        <color rgb="FF7DA123"/>
        <rFont val="Consolas"/>
        <family val="3"/>
      </rPr>
      <t>'부서명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v_dname);</t>
    </r>
  </si>
  <si>
    <r>
      <t xml:space="preserve">    DBMS_OUTPUT.PUT_LINE(</t>
    </r>
    <r>
      <rPr>
        <sz val="11"/>
        <color rgb="FF7DA123"/>
        <rFont val="Consolas"/>
        <family val="3"/>
      </rPr>
      <t>'지역 : 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v_loc);</t>
    </r>
  </si>
  <si>
    <t>--함수 생성</t>
  </si>
  <si>
    <t xml:space="preserve">    in_kor_date IN DATE</t>
  </si>
  <si>
    <t>RETURN VARCHAR2</t>
  </si>
  <si>
    <t xml:space="preserve">    RETURN v_kor_date;</t>
  </si>
  <si>
    <t>--함수 실행</t>
  </si>
  <si>
    <r>
      <t>CREATE</t>
    </r>
    <r>
      <rPr>
        <sz val="11"/>
        <color rgb="FF010101"/>
        <rFont val="Consolas"/>
        <family val="3"/>
      </rPr>
      <t xml:space="preserve"> OR REPLACE FUNCTION func_date_kor </t>
    </r>
  </si>
  <si>
    <r>
      <t xml:space="preserve">    v_kor_date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);</t>
    </r>
  </si>
  <si>
    <r>
      <t xml:space="preserve">    </t>
    </r>
    <r>
      <rPr>
        <sz val="11"/>
        <color rgb="FFFF3399"/>
        <rFont val="Consolas"/>
        <family val="3"/>
      </rPr>
      <t>SELECT</t>
    </r>
    <r>
      <rPr>
        <sz val="11"/>
        <color rgb="FF010101"/>
        <rFont val="Consolas"/>
        <family val="3"/>
      </rPr>
      <t xml:space="preserve"> TO_CHAR(in_kor_date, </t>
    </r>
    <r>
      <rPr>
        <sz val="11"/>
        <color rgb="FF7DA123"/>
        <rFont val="Consolas"/>
        <family val="3"/>
      </rPr>
      <t>'YYYY"년" MM"월" DD"일"'</t>
    </r>
    <r>
      <rPr>
        <sz val="11"/>
        <color rgb="FF010101"/>
        <rFont val="Consolas"/>
        <family val="3"/>
      </rPr>
      <t xml:space="preserve">)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v_kor_date</t>
    </r>
  </si>
  <si>
    <r>
      <t xml:space="preserve">   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dual;</t>
    </r>
  </si>
  <si>
    <r>
      <t>SELECT</t>
    </r>
    <r>
      <rPr>
        <sz val="11"/>
        <color rgb="FF010101"/>
        <rFont val="Consolas"/>
        <family val="3"/>
      </rPr>
      <t xml:space="preserve"> ename, func_date_kor(hiredate) AS hiredate</t>
    </r>
  </si>
  <si>
    <r>
      <t>WHERE</t>
    </r>
    <r>
      <rPr>
        <sz val="11"/>
        <color rgb="FF010101"/>
        <rFont val="Consolas"/>
        <family val="3"/>
      </rPr>
      <t xml:space="preserve">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7369</t>
    </r>
    <r>
      <rPr>
        <sz val="11"/>
        <color rgb="FF010101"/>
        <rFont val="Consolas"/>
        <family val="3"/>
      </rPr>
      <t>;</t>
    </r>
  </si>
  <si>
    <t>--dept_trg 생성</t>
  </si>
  <si>
    <t>--dept_trg_log 테이블 생성</t>
  </si>
  <si>
    <t>--트리거 생성</t>
  </si>
  <si>
    <t>FOR EACH ROW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</si>
  <si>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dept_trg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</si>
  <si>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dept_trg_log </t>
    </r>
  </si>
  <si>
    <r>
      <t xml:space="preserve">    TABLENAME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</si>
  <si>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DML_TYPE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),</t>
    </r>
  </si>
  <si>
    <r>
      <t xml:space="preserve">    DEPTNO NUMBER(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),</t>
    </r>
  </si>
  <si>
    <r>
      <t xml:space="preserve">    USER_NAME VARCHAR2(</t>
    </r>
    <r>
      <rPr>
        <sz val="11"/>
        <color rgb="FF004FC8"/>
        <rFont val="Consolas"/>
        <family val="3"/>
      </rPr>
      <t>30</t>
    </r>
    <r>
      <rPr>
        <sz val="11"/>
        <color rgb="FF010101"/>
        <rFont val="Consolas"/>
        <family val="3"/>
      </rPr>
      <t>),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</si>
  <si>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</si>
  <si>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dept_trg_log;</t>
    </r>
  </si>
  <si>
    <r>
      <t>CREATE</t>
    </r>
    <r>
      <rPr>
        <sz val="11"/>
        <color rgb="FF010101"/>
        <rFont val="Consolas"/>
        <family val="3"/>
      </rPr>
      <t xml:space="preserve"> OR REPLACE TRIGGER trg_dept_log</t>
    </r>
  </si>
  <si>
    <r>
      <t>INSERT</t>
    </r>
    <r>
      <rPr>
        <sz val="11"/>
        <color rgb="FF010101"/>
        <rFont val="Consolas"/>
        <family val="3"/>
      </rPr>
      <t xml:space="preserve"> OR </t>
    </r>
    <r>
      <rPr>
        <sz val="11"/>
        <color rgb="FFFF3399"/>
        <rFont val="Consolas"/>
        <family val="3"/>
      </rPr>
      <t>UPDATE</t>
    </r>
    <r>
      <rPr>
        <sz val="11"/>
        <color rgb="FF010101"/>
        <rFont val="Consolas"/>
        <family val="3"/>
      </rPr>
      <t xml:space="preserve"> OR </t>
    </r>
    <r>
      <rPr>
        <sz val="11"/>
        <color rgb="FFFF3399"/>
        <rFont val="Consolas"/>
        <family val="3"/>
      </rP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ON</t>
    </r>
    <r>
      <rPr>
        <sz val="11"/>
        <color rgb="FF010101"/>
        <rFont val="Consolas"/>
        <family val="3"/>
      </rPr>
      <t xml:space="preserve"> dept_trg</t>
    </r>
  </si>
  <si>
    <r>
      <t xml:space="preserve"> 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dept_trg_log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</si>
  <si>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'DEPT_TRG'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'INSERT'</t>
    </r>
    <r>
      <rPr>
        <sz val="11"/>
        <color rgb="FF010101"/>
        <rFont val="Consolas"/>
        <family val="3"/>
      </rPr>
      <t>, :new.deptno,</t>
    </r>
  </si>
  <si>
    <r>
      <t xml:space="preserve">                SYS_CONTEXT(</t>
    </r>
    <r>
      <rPr>
        <sz val="11"/>
        <color rgb="FF7DA123"/>
        <rFont val="Consolas"/>
        <family val="3"/>
      </rPr>
      <t>'USERENV'</t>
    </r>
    <r>
      <rPr>
        <sz val="11"/>
        <color rgb="FF010101"/>
        <rFont val="Consolas"/>
        <family val="3"/>
      </rPr>
      <t xml:space="preserve"> ,</t>
    </r>
    <r>
      <rPr>
        <sz val="11"/>
        <color rgb="FF7DA123"/>
        <rFont val="Consolas"/>
        <family val="3"/>
      </rPr>
      <t>'SESSION_USER'</t>
    </r>
    <r>
      <rPr>
        <sz val="11"/>
        <color rgb="FF010101"/>
        <rFont val="Consolas"/>
        <family val="3"/>
      </rPr>
      <t>), SYSDATE);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</si>
  <si>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'DEPT_TRG'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'UPDATE'</t>
    </r>
    <r>
      <rPr>
        <sz val="11"/>
        <color rgb="FF010101"/>
        <rFont val="Consolas"/>
        <family val="3"/>
      </rPr>
      <t>, :old.deptno,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</si>
  <si>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7DA123"/>
        <rFont val="Consolas"/>
        <family val="3"/>
      </rPr>
      <t>'DEPT_TRG'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'DELETE'</t>
    </r>
    <r>
      <rPr>
        <sz val="11"/>
        <color rgb="FF010101"/>
        <rFont val="Consolas"/>
        <family val="3"/>
      </rPr>
      <t>, :old.deptno,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</si>
  <si>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dept_trg (</t>
    </r>
  </si>
  <si>
    <r>
      <t xml:space="preserve">    </t>
    </r>
    <r>
      <rPr>
        <sz val="11"/>
        <color rgb="FF004FC8"/>
        <rFont val="Consolas"/>
        <family val="3"/>
      </rPr>
      <t>99</t>
    </r>
    <r>
      <rPr>
        <sz val="11"/>
        <color rgb="FF010101"/>
        <rFont val="Consolas"/>
        <family val="3"/>
      </rPr>
      <t>,</t>
    </r>
  </si>
  <si>
    <r>
      <t xml:space="preserve">    </t>
    </r>
    <r>
      <rPr>
        <sz val="11"/>
        <color rgb="FF7DA123"/>
        <rFont val="Consolas"/>
        <family val="3"/>
      </rPr>
      <t>'seoul'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</si>
  <si>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</si>
  <si>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DEPT_TRG_LOG;</t>
    </r>
  </si>
  <si>
    <r>
      <t>UPDATE</t>
    </r>
    <r>
      <rPr>
        <sz val="11"/>
        <color rgb="FF010101"/>
        <rFont val="Consolas"/>
        <family val="3"/>
      </rPr>
      <t xml:space="preserve"> DEPT_TRG</t>
    </r>
  </si>
  <si>
    <r>
      <t xml:space="preserve">   </t>
    </r>
    <r>
      <rPr>
        <sz val="11"/>
        <color rgb="FFFF3399"/>
        <rFont val="Consolas"/>
        <family val="3"/>
      </rPr>
      <t>SET</t>
    </r>
    <r>
      <rPr>
        <sz val="11"/>
        <color rgb="FF010101"/>
        <rFont val="Consolas"/>
        <family val="3"/>
      </rPr>
      <t xml:space="preserve"> LOC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'TEST_LOC'</t>
    </r>
  </si>
  <si>
    <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99</t>
    </r>
    <r>
      <rPr>
        <sz val="11"/>
        <color rgb="FF010101"/>
        <rFont val="Consolas"/>
        <family val="3"/>
      </rPr>
      <t>;</t>
    </r>
  </si>
  <si>
    <r>
      <t>DELETE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DEPT_TRG </t>
    </r>
    <r>
      <rPr>
        <sz val="11"/>
        <color rgb="FFFF3399"/>
        <rFont val="Consolas"/>
        <family val="3"/>
      </rPr>
      <t>WHERE</t>
    </r>
    <r>
      <rPr>
        <sz val="11"/>
        <color rgb="FF010101"/>
        <rFont val="Consolas"/>
        <family val="3"/>
      </rPr>
      <t xml:space="preserve"> DEPTNO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99</t>
    </r>
    <r>
      <rPr>
        <sz val="11"/>
        <color rgb="FF010101"/>
        <rFont val="Consolas"/>
        <family val="3"/>
      </rPr>
      <t>;</t>
    </r>
  </si>
  <si>
    <t>12c에 추가된 기능</t>
    <phoneticPr fontId="2" type="noConversion"/>
  </si>
  <si>
    <t>12c에서 PK sequence</t>
    <phoneticPr fontId="2" type="noConversion"/>
  </si>
  <si>
    <t>DEFAULT value로 sequence의 next val</t>
    <phoneticPr fontId="2" type="noConversion"/>
  </si>
  <si>
    <t>--시퀀스 이용해서 테이블 만들기</t>
  </si>
  <si>
    <t>--값 집어넣기</t>
  </si>
  <si>
    <r>
      <t>CREATE</t>
    </r>
    <r>
      <rPr>
        <sz val="11"/>
        <color rgb="FF010101"/>
        <rFont val="Consolas"/>
        <family val="3"/>
      </rPr>
      <t xml:space="preserve"> SEQUENCE T_SEQ</t>
    </r>
  </si>
  <si>
    <r>
      <t xml:space="preserve">MAXVALUE </t>
    </r>
    <r>
      <rPr>
        <sz val="11"/>
        <color rgb="FF004FC8"/>
        <rFont val="Consolas"/>
        <family val="3"/>
      </rPr>
      <t>10</t>
    </r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</si>
  <si>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T_SEQ_TEST</t>
    </r>
  </si>
  <si>
    <r>
      <t xml:space="preserve">    NO NUMBER </t>
    </r>
    <r>
      <rPr>
        <sz val="11"/>
        <color rgb="FFFF3399"/>
        <rFont val="Consolas"/>
        <family val="3"/>
      </rPr>
      <t>DEFAULT</t>
    </r>
    <r>
      <rPr>
        <sz val="11"/>
        <color rgb="FF010101"/>
        <rFont val="Consolas"/>
        <family val="3"/>
      </rPr>
      <t xml:space="preserve"> T_SEQ.NEXTVAL </t>
    </r>
    <r>
      <rPr>
        <sz val="11"/>
        <color rgb="FFFF3399"/>
        <rFont val="Consolas"/>
        <family val="3"/>
      </rPr>
      <t>PRIMARY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KEY</t>
    </r>
    <r>
      <rPr>
        <sz val="11"/>
        <color rgb="FF010101"/>
        <rFont val="Consolas"/>
        <family val="3"/>
      </rPr>
      <t>,</t>
    </r>
  </si>
  <si>
    <r>
      <t xml:space="preserve">    NAME VARCHAR2(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</t>
    </r>
  </si>
  <si>
    <r>
      <t xml:space="preserve">        </t>
    </r>
    <r>
      <rPr>
        <sz val="11"/>
        <color rgb="FFFF3399"/>
        <rFont val="Consolas"/>
        <family val="3"/>
      </rP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T_SEQ_TEST(name)</t>
    </r>
  </si>
  <si>
    <r>
      <t xml:space="preserve">       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(DBMS_RANDOM.STRING(</t>
    </r>
    <r>
      <rPr>
        <sz val="11"/>
        <color rgb="FF7DA123"/>
        <rFont val="Consolas"/>
        <family val="3"/>
      </rPr>
      <t>'A'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10</t>
    </r>
    <r>
      <rPr>
        <sz val="11"/>
        <color rgb="FF010101"/>
        <rFont val="Consolas"/>
        <family val="3"/>
      </rPr>
      <t>));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</si>
  <si>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T_SEQ_TEST;</t>
    </r>
  </si>
  <si>
    <t>Invisible Column</t>
    <phoneticPr fontId="2" type="noConversion"/>
  </si>
  <si>
    <t>t_member</t>
    <phoneticPr fontId="2" type="noConversion"/>
  </si>
  <si>
    <t>jumin 컬럼을 invisible</t>
    <phoneticPr fontId="2" type="noConversion"/>
  </si>
  <si>
    <t xml:space="preserve">    tel NUMBER,</t>
  </si>
  <si>
    <t>--jumin 컬럼이 보이지 않음</t>
  </si>
  <si>
    <t>desc t_member;</t>
  </si>
  <si>
    <t xml:space="preserve">--TEL     NUMBER       </t>
  </si>
  <si>
    <t>--INSERT INTO T_MEMBER VALUES (1,'BBB',1234567890,1234567);</t>
  </si>
  <si>
    <t>--값 삽입 제대로 됐는지 조회</t>
  </si>
  <si>
    <t>--속성 변경</t>
  </si>
  <si>
    <t>--속성이 제대로 변경이 됐는지 조회</t>
  </si>
  <si>
    <t>--속성 다시 변경</t>
  </si>
  <si>
    <t xml:space="preserve">       column_name,</t>
  </si>
  <si>
    <t xml:space="preserve">       hidden_column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</si>
  <si>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T_MEMBER</t>
    </r>
  </si>
  <si>
    <r>
      <t xml:space="preserve">    jumin VARCHAR2(</t>
    </r>
    <r>
      <rPr>
        <sz val="11"/>
        <color rgb="FF004FC8"/>
        <rFont val="Consolas"/>
        <family val="3"/>
      </rPr>
      <t>13</t>
    </r>
    <r>
      <rPr>
        <sz val="11"/>
        <color rgb="FF010101"/>
        <rFont val="Consolas"/>
        <family val="3"/>
      </rPr>
      <t>) invisible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</si>
  <si>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T_MEMBER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 xml:space="preserve"> (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'BBB'</t>
    </r>
    <r>
      <rPr>
        <sz val="11"/>
        <color rgb="FF010101"/>
        <rFont val="Consolas"/>
        <family val="3"/>
      </rPr>
      <t>,</t>
    </r>
    <r>
      <rPr>
        <sz val="11"/>
        <color rgb="FF004FC8"/>
        <rFont val="Consolas"/>
        <family val="3"/>
      </rPr>
      <t>1234567890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</si>
  <si>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T_MEMBER;</t>
    </r>
  </si>
  <si>
    <r>
      <t>ALTER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T_MEMBER</t>
    </r>
  </si>
  <si>
    <r>
      <t>MODIFY</t>
    </r>
    <r>
      <rPr>
        <sz val="11"/>
        <color rgb="FF010101"/>
        <rFont val="Consolas"/>
        <family val="3"/>
      </rPr>
      <t xml:space="preserve"> (jumin VISIBLE);</t>
    </r>
  </si>
  <si>
    <r>
      <t>MODIFY</t>
    </r>
    <r>
      <rPr>
        <sz val="11"/>
        <color rgb="FF010101"/>
        <rFont val="Consolas"/>
        <family val="3"/>
      </rPr>
      <t xml:space="preserve"> (jumin INVISIBLE);</t>
    </r>
  </si>
  <si>
    <r>
      <t>SELECT</t>
    </r>
    <r>
      <rPr>
        <sz val="11"/>
        <color rgb="FF010101"/>
        <rFont val="Consolas"/>
        <family val="3"/>
      </rPr>
      <t xml:space="preserve"> table_name,</t>
    </r>
  </si>
  <si>
    <r>
      <t>FROM</t>
    </r>
    <r>
      <rPr>
        <sz val="11"/>
        <color rgb="FF010101"/>
        <rFont val="Consolas"/>
        <family val="3"/>
      </rPr>
      <t xml:space="preserve"> user_tab_cols</t>
    </r>
  </si>
  <si>
    <r>
      <t>WHERE</t>
    </r>
    <r>
      <rPr>
        <sz val="11"/>
        <color rgb="FF010101"/>
        <rFont val="Consolas"/>
        <family val="3"/>
      </rPr>
      <t xml:space="preserve"> table_name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'T_MEMBER'</t>
    </r>
    <r>
      <rPr>
        <sz val="11"/>
        <color rgb="FF010101"/>
        <rFont val="Consolas"/>
        <family val="3"/>
      </rPr>
      <t>;</t>
    </r>
  </si>
  <si>
    <t>identity column</t>
    <phoneticPr fontId="2" type="noConversion"/>
  </si>
  <si>
    <t>primary key가 자동으로 증가되는 기능</t>
    <phoneticPr fontId="2" type="noConversion"/>
  </si>
  <si>
    <t xml:space="preserve">    NO number generated as identity,</t>
  </si>
  <si>
    <t>--NO 자동 증가</t>
  </si>
  <si>
    <r>
      <t>CREATE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TABLE</t>
    </r>
    <r>
      <rPr>
        <sz val="11"/>
        <color rgb="FF010101"/>
        <rFont val="Consolas"/>
        <family val="3"/>
      </rPr>
      <t xml:space="preserve"> T_IDEN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</si>
  <si>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T_IDEN(NAME)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7DA123"/>
        <rFont val="Consolas"/>
        <family val="3"/>
      </rPr>
      <t>'AAA'</t>
    </r>
    <r>
      <rPr>
        <sz val="11"/>
        <color rgb="FF010101"/>
        <rFont val="Consolas"/>
        <family val="3"/>
      </rPr>
      <t>);</t>
    </r>
  </si>
  <si>
    <r>
      <t>INSERT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INTO</t>
    </r>
    <r>
      <rPr>
        <sz val="11"/>
        <color rgb="FF010101"/>
        <rFont val="Consolas"/>
        <family val="3"/>
      </rPr>
      <t xml:space="preserve"> T_IDEN(NAME) </t>
    </r>
    <r>
      <rPr>
        <sz val="11"/>
        <color rgb="FFFF3399"/>
        <rFont val="Consolas"/>
        <family val="3"/>
      </rPr>
      <t>VALUES</t>
    </r>
    <r>
      <rPr>
        <sz val="11"/>
        <color rgb="FF010101"/>
        <rFont val="Consolas"/>
        <family val="3"/>
      </rPr>
      <t>(</t>
    </r>
    <r>
      <rPr>
        <sz val="11"/>
        <color rgb="FF7DA123"/>
        <rFont val="Consolas"/>
        <family val="3"/>
      </rPr>
      <t>'BBB'</t>
    </r>
    <r>
      <rPr>
        <sz val="11"/>
        <color rgb="FF010101"/>
        <rFont val="Consolas"/>
        <family val="3"/>
      </rPr>
      <t>);</t>
    </r>
  </si>
  <si>
    <r>
      <t>SELECT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*</t>
    </r>
    <r>
      <rPr>
        <sz val="11"/>
        <color rgb="FF010101"/>
        <rFont val="Consolas"/>
        <family val="3"/>
      </rPr>
      <t xml:space="preserve"> </t>
    </r>
    <r>
      <rPr>
        <sz val="11"/>
        <color rgb="FFFF3399"/>
        <rFont val="Consolas"/>
        <family val="3"/>
      </rPr>
      <t>FROM</t>
    </r>
    <r>
      <rPr>
        <sz val="11"/>
        <color rgb="FF010101"/>
        <rFont val="Consolas"/>
        <family val="3"/>
      </rPr>
      <t xml:space="preserve"> T_IDEN;</t>
    </r>
  </si>
  <si>
    <t>가상 컬럼 : CREATE TABLE안에 COL3 NUMBER GENERATED ALWAYS AS (조건)</t>
    <phoneticPr fontId="2" type="noConversion"/>
  </si>
  <si>
    <t>계층형 쿼리</t>
    <phoneticPr fontId="2" type="noConversion"/>
  </si>
  <si>
    <t>계층형 쿼리(Hierarchical Query)</t>
    <phoneticPr fontId="2" type="noConversion"/>
  </si>
  <si>
    <t>데이터를 조회할 때 상하위 관계를 가진 데이터들 조회에 사용</t>
    <phoneticPr fontId="2" type="noConversion"/>
  </si>
  <si>
    <t>답변형 게시판</t>
    <phoneticPr fontId="2" type="noConversion"/>
  </si>
  <si>
    <t>ex)  쇼핑몰 : 대분류, 중분류, 소분류</t>
    <phoneticPr fontId="2" type="noConversion"/>
  </si>
  <si>
    <t xml:space="preserve">            LEVEL</t>
  </si>
  <si>
    <r>
      <t>SELECT</t>
    </r>
    <r>
      <rPr>
        <sz val="11"/>
        <color rgb="FF010101"/>
        <rFont val="Consolas"/>
        <family val="3"/>
      </rPr>
      <t xml:space="preserve"> LPAD(ename,LEVEL 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4</t>
    </r>
    <r>
      <rPr>
        <sz val="11"/>
        <color rgb="FF010101"/>
        <rFont val="Consolas"/>
        <family val="3"/>
      </rPr>
      <t xml:space="preserve">, </t>
    </r>
    <r>
      <rPr>
        <sz val="11"/>
        <color rgb="FF7DA123"/>
        <rFont val="Consolas"/>
        <family val="3"/>
      </rPr>
      <t>'*'</t>
    </r>
    <r>
      <rPr>
        <sz val="11"/>
        <color rgb="FF010101"/>
        <rFont val="Consolas"/>
        <family val="3"/>
      </rPr>
      <t>) ENAME,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</si>
  <si>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PRIOR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mgr</t>
    </r>
  </si>
  <si>
    <r>
      <t xml:space="preserve">START WITH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</t>
    </r>
    <r>
      <rPr>
        <sz val="11"/>
        <color rgb="FF004FC8"/>
        <rFont val="Consolas"/>
        <family val="3"/>
      </rPr>
      <t>7839</t>
    </r>
    <r>
      <rPr>
        <sz val="11"/>
        <color rgb="FF010101"/>
        <rFont val="Consolas"/>
        <family val="3"/>
      </rPr>
      <t>;</t>
    </r>
  </si>
  <si>
    <t>시작조건</t>
    <phoneticPr fontId="2" type="noConversion"/>
  </si>
  <si>
    <t>연결조건 - prior 값을 어느 쪽에 주느냐가 중요</t>
    <phoneticPr fontId="2" type="noConversion"/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</si>
  <si>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PRIOR mgr</t>
    </r>
  </si>
  <si>
    <t xml:space="preserve">   해당 키워드가 설정되어 있는 컬럼에서 바로 이전데이터를 찾아라. 데이터 값을 찾는데 사용</t>
    <phoneticPr fontId="2" type="noConversion"/>
  </si>
  <si>
    <t>connect by prior 자식컬럼 : 부모 -&gt; 자식으로</t>
    <phoneticPr fontId="2" type="noConversion"/>
  </si>
  <si>
    <t>connect by prior 부모컬럼 : 자식 -&gt; 부모</t>
    <phoneticPr fontId="2" type="noConversion"/>
  </si>
  <si>
    <t>--계층형 쿼리의 기본 구조</t>
  </si>
  <si>
    <t xml:space="preserve">       level,</t>
  </si>
  <si>
    <r>
      <t xml:space="preserve">       LPAD(</t>
    </r>
    <r>
      <rPr>
        <sz val="11"/>
        <color rgb="FF7DA123"/>
        <rFont val="Consolas"/>
        <family val="3"/>
      </rPr>
      <t>' '</t>
    </r>
    <r>
      <rPr>
        <sz val="11"/>
        <color rgb="FF010101"/>
        <rFont val="Consolas"/>
        <family val="3"/>
      </rPr>
      <t>,(LEVEL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ename as deptn_ename,</t>
    </r>
  </si>
  <si>
    <r>
      <t xml:space="preserve">       SYS_CONNECT_BY_PATH(ename, </t>
    </r>
    <r>
      <rPr>
        <sz val="11"/>
        <color rgb="FF7DA123"/>
        <rFont val="Consolas"/>
        <family val="3"/>
      </rPr>
      <t>'-'</t>
    </r>
    <r>
      <rPr>
        <sz val="11"/>
        <color rgb="FF010101"/>
        <rFont val="Consolas"/>
        <family val="3"/>
      </rPr>
      <t xml:space="preserve">) AS ename_list </t>
    </r>
    <r>
      <rPr>
        <sz val="11"/>
        <color rgb="FF999999"/>
        <rFont val="Consolas"/>
        <family val="3"/>
      </rPr>
      <t>--루트 데이터부터 현재 전개할 데이터까지의 경로를 표시</t>
    </r>
  </si>
  <si>
    <r>
      <t xml:space="preserve">START WITH mgr IS </t>
    </r>
    <r>
      <rPr>
        <sz val="11"/>
        <color rgb="FFFF3399"/>
        <rFont val="Consolas"/>
        <family val="3"/>
      </rPr>
      <t>NULL</t>
    </r>
  </si>
  <si>
    <r>
      <t>ORDER</t>
    </r>
    <r>
      <rPr>
        <sz val="11"/>
        <color rgb="FF010101"/>
        <rFont val="Consolas"/>
        <family val="3"/>
      </rPr>
      <t xml:space="preserve"> SIBLINGS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ename; </t>
    </r>
    <r>
      <rPr>
        <sz val="11"/>
        <color rgb="FF999999"/>
        <rFont val="Consolas"/>
        <family val="3"/>
      </rPr>
      <t>-- 같은 level 행들의 정렬 컬럼 기법</t>
    </r>
  </si>
  <si>
    <t>계층 구조에서 일부분만 계층화하기</t>
    <phoneticPr fontId="2" type="noConversion"/>
  </si>
  <si>
    <t>계층 구조 전개 시 특정 부분은 전개를 할 필요가 없는 경우</t>
    <phoneticPr fontId="2" type="noConversion"/>
  </si>
  <si>
    <r>
      <t xml:space="preserve">계층형 쿼리를 작성할 때는 아래와 같은 </t>
    </r>
    <r>
      <rPr>
        <sz val="11"/>
        <color rgb="FFFF0000"/>
        <rFont val="맑은 고딕"/>
        <family val="3"/>
        <charset val="129"/>
        <scheme val="minor"/>
      </rPr>
      <t>주의사항</t>
    </r>
    <r>
      <rPr>
        <sz val="11"/>
        <color theme="1"/>
        <rFont val="맑은 고딕"/>
        <family val="2"/>
        <charset val="129"/>
        <scheme val="minor"/>
      </rPr>
      <t>이 있다.</t>
    </r>
    <phoneticPr fontId="2" type="noConversion"/>
  </si>
  <si>
    <t>1. connect by절에는 sub query가 올 수 없다</t>
    <phoneticPr fontId="2" type="noConversion"/>
  </si>
  <si>
    <t>2. 대량의 데이터가 있을 경우 시간이 오래 걸릴 수 있으므로</t>
    <phoneticPr fontId="2" type="noConversion"/>
  </si>
  <si>
    <t xml:space="preserve">   start with, connect by, where에는 인덱스가 설정되어 있어야 한다.</t>
    <phoneticPr fontId="2" type="noConversion"/>
  </si>
  <si>
    <t>3. 부분 범위 처리 기법을 계층형 쿼리에서는 사용할 수 없다.</t>
    <phoneticPr fontId="2" type="noConversion"/>
  </si>
  <si>
    <t xml:space="preserve">       ename,                                                                                                                                                                                                           </t>
  </si>
  <si>
    <t xml:space="preserve">       job,                                                                                                                                                                                                             </t>
  </si>
  <si>
    <t xml:space="preserve">       mgr,                                                                                                                                                                                                             </t>
  </si>
  <si>
    <t xml:space="preserve">       level,                                                                                                                                                                                                           </t>
  </si>
  <si>
    <t>--WHERE ENAME &lt;&gt; 'JONES'</t>
  </si>
  <si>
    <r>
      <t>SELECT</t>
    </r>
    <r>
      <rPr>
        <sz val="11"/>
        <color rgb="FF010101"/>
        <rFont val="Consolas"/>
        <family val="3"/>
      </rPr>
      <t xml:space="preserve"> empno,                                                                                                                                                                                                           </t>
    </r>
  </si>
  <si>
    <r>
      <t xml:space="preserve">       LPAD(</t>
    </r>
    <r>
      <rPr>
        <sz val="11"/>
        <color rgb="FF7DA123"/>
        <rFont val="Consolas"/>
        <family val="3"/>
      </rPr>
      <t>' '</t>
    </r>
    <r>
      <rPr>
        <sz val="11"/>
        <color rgb="FF010101"/>
        <rFont val="Consolas"/>
        <family val="3"/>
      </rPr>
      <t>,(LEVEL</t>
    </r>
    <r>
      <rPr>
        <sz val="11"/>
        <color rgb="FF0099CC"/>
        <rFont val="Consolas"/>
        <family val="3"/>
      </rPr>
      <t>-</t>
    </r>
    <r>
      <rPr>
        <sz val="11"/>
        <color rgb="FF004FC8"/>
        <rFont val="Consolas"/>
        <family val="3"/>
      </rPr>
      <t>1</t>
    </r>
    <r>
      <rPr>
        <sz val="11"/>
        <color rgb="FF010101"/>
        <rFont val="Consolas"/>
        <family val="3"/>
      </rPr>
      <t>)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2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 '</t>
    </r>
    <r>
      <rPr>
        <sz val="11"/>
        <color rgb="FF010101"/>
        <rFont val="Consolas"/>
        <family val="3"/>
      </rPr>
      <t xml:space="preserve">)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ename as deptn_ename,                                                                                                                                                                                                               </t>
    </r>
  </si>
  <si>
    <r>
      <t xml:space="preserve">       SYS_CONNECT_BY_PATH(ename, </t>
    </r>
    <r>
      <rPr>
        <sz val="11"/>
        <color rgb="FF7DA123"/>
        <rFont val="Consolas"/>
        <family val="3"/>
      </rPr>
      <t>'-'</t>
    </r>
    <r>
      <rPr>
        <sz val="11"/>
        <color rgb="FF010101"/>
        <rFont val="Consolas"/>
        <family val="3"/>
      </rPr>
      <t xml:space="preserve">) AS ename_list                                                                                                                                                                                            </t>
    </r>
  </si>
  <si>
    <r>
      <t>FROM</t>
    </r>
    <r>
      <rPr>
        <sz val="11"/>
        <color rgb="FF010101"/>
        <rFont val="Consolas"/>
        <family val="3"/>
      </rPr>
      <t xml:space="preserve"> emp                                                                                        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</si>
  <si>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PRIOR 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mgr    </t>
    </r>
  </si>
  <si>
    <t xml:space="preserve">           AND ENAME &lt;&gt; 'JONES'</t>
  </si>
  <si>
    <t>JONES 이하는 계층구조를 전개하지 않겠다</t>
    <phoneticPr fontId="2" type="noConversion"/>
  </si>
  <si>
    <t>1. emp2 테이블과 dept2 테이블을 사용하여 아래와 같이 사원명과 부서와 직급을 합쳐서 출력하되 부서와 직급별로 계층형 쿼리를 사용하여 출력하세요.</t>
  </si>
  <si>
    <t>단 직급이 없는 사람들은 직급을 ‘Team-Worker’ 로 출력하세요.</t>
  </si>
  <si>
    <r>
      <t>SELECT</t>
    </r>
    <r>
      <rPr>
        <sz val="11"/>
        <color rgb="FF010101"/>
        <rFont val="Consolas"/>
        <family val="3"/>
      </rPr>
      <t xml:space="preserve"> LPAD(t1.name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</t>
    </r>
    <r>
      <rPr>
        <sz val="11"/>
        <color rgb="FF7DA123"/>
        <rFont val="Consolas"/>
        <family val="3"/>
      </rPr>
      <t>'-'</t>
    </r>
    <r>
      <rPr>
        <sz val="11"/>
        <color rgb="FF010101"/>
        <rFont val="Consolas"/>
        <family val="3"/>
      </rPr>
      <t xml:space="preserve">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t2.dname </t>
    </r>
    <r>
      <rPr>
        <sz val="11"/>
        <color rgb="FF0099CC"/>
        <rFont val="Consolas"/>
        <family val="3"/>
      </rPr>
      <t>||</t>
    </r>
    <r>
      <rPr>
        <sz val="11"/>
        <color rgb="FF010101"/>
        <rFont val="Consolas"/>
        <family val="3"/>
      </rPr>
      <t xml:space="preserve"> NVL(t1.position, </t>
    </r>
    <r>
      <rPr>
        <sz val="11"/>
        <color rgb="FF7DA123"/>
        <rFont val="Consolas"/>
        <family val="3"/>
      </rPr>
      <t>'Team-Worker'</t>
    </r>
    <r>
      <rPr>
        <sz val="11"/>
        <color rgb="FF010101"/>
        <rFont val="Consolas"/>
        <family val="3"/>
      </rPr>
      <t>),LEVEL</t>
    </r>
    <r>
      <rPr>
        <sz val="11"/>
        <color rgb="FF0099CC"/>
        <rFont val="Consolas"/>
        <family val="3"/>
      </rPr>
      <t>*</t>
    </r>
    <r>
      <rPr>
        <sz val="11"/>
        <color rgb="FF004FC8"/>
        <rFont val="Consolas"/>
        <family val="3"/>
      </rPr>
      <t>26</t>
    </r>
    <r>
      <rPr>
        <sz val="11"/>
        <color rgb="FF010101"/>
        <rFont val="Consolas"/>
        <family val="3"/>
      </rPr>
      <t>,</t>
    </r>
    <r>
      <rPr>
        <sz val="11"/>
        <color rgb="FF7DA123"/>
        <rFont val="Consolas"/>
        <family val="3"/>
      </rPr>
      <t>'-'</t>
    </r>
    <r>
      <rPr>
        <sz val="11"/>
        <color rgb="FF010101"/>
        <rFont val="Consolas"/>
        <family val="3"/>
      </rPr>
      <t xml:space="preserve">) AS NAME_AND_POSITION    </t>
    </r>
  </si>
  <si>
    <r>
      <t xml:space="preserve">START WITH t1.PEMPNO IS </t>
    </r>
    <r>
      <rPr>
        <sz val="11"/>
        <color rgb="FFFF3399"/>
        <rFont val="Consolas"/>
        <family val="3"/>
      </rPr>
      <t>NULL</t>
    </r>
  </si>
  <si>
    <r>
      <t xml:space="preserve">CONNECT </t>
    </r>
    <r>
      <rPr>
        <sz val="11"/>
        <color rgb="FFFF3399"/>
        <rFont val="Consolas"/>
        <family val="3"/>
      </rPr>
      <t>BY</t>
    </r>
    <r>
      <rPr>
        <sz val="11"/>
        <color rgb="FF010101"/>
        <rFont val="Consolas"/>
        <family val="3"/>
      </rPr>
      <t xml:space="preserve"> PRIOR t1.EMPNO </t>
    </r>
    <r>
      <rPr>
        <sz val="11"/>
        <color rgb="FF0099CC"/>
        <rFont val="Consolas"/>
        <family val="3"/>
      </rPr>
      <t>=</t>
    </r>
    <r>
      <rPr>
        <sz val="11"/>
        <color rgb="FF010101"/>
        <rFont val="Consolas"/>
        <family val="3"/>
      </rPr>
      <t xml:space="preserve"> t1.PEMPNO;</t>
    </r>
  </si>
  <si>
    <r>
      <rPr>
        <sz val="11"/>
        <rFont val="맑은 고딕"/>
        <family val="2"/>
        <charset val="129"/>
      </rPr>
      <t>같은</t>
    </r>
    <r>
      <rPr>
        <sz val="11"/>
        <rFont val="Consolas"/>
        <family val="3"/>
      </rPr>
      <t xml:space="preserve"> </t>
    </r>
    <r>
      <rPr>
        <sz val="11"/>
        <rFont val="Arial Unicode MS"/>
        <family val="3"/>
        <charset val="129"/>
      </rPr>
      <t xml:space="preserve">이름의 </t>
    </r>
    <r>
      <rPr>
        <sz val="11"/>
        <rFont val="맑은 고딕"/>
        <family val="2"/>
        <charset val="129"/>
      </rPr>
      <t>서브프로그램을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정의할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수</t>
    </r>
    <r>
      <rPr>
        <sz val="11"/>
        <rFont val="Consolas"/>
        <family val="3"/>
      </rPr>
      <t xml:space="preserve"> </t>
    </r>
    <r>
      <rPr>
        <sz val="11"/>
        <rFont val="맑은 고딕"/>
        <family val="2"/>
        <charset val="129"/>
      </rPr>
      <t>있습니다</t>
    </r>
    <r>
      <rPr>
        <sz val="11"/>
        <rFont val="Consolas"/>
        <family val="3"/>
      </rPr>
      <t>.</t>
    </r>
    <phoneticPr fontId="2" type="noConversion"/>
  </si>
  <si>
    <r>
      <t>sql plus</t>
    </r>
    <r>
      <rPr>
        <b/>
        <sz val="11"/>
        <rFont val="맑은 고딕"/>
        <family val="2"/>
        <charset val="129"/>
      </rPr>
      <t>에서</t>
    </r>
    <r>
      <rPr>
        <b/>
        <sz val="11"/>
        <rFont val="Consolas"/>
        <family val="3"/>
      </rPr>
      <t xml:space="preserve"> commit</t>
    </r>
    <r>
      <rPr>
        <b/>
        <sz val="11"/>
        <rFont val="맑은 고딕"/>
        <family val="2"/>
        <charset val="129"/>
      </rPr>
      <t>하는</t>
    </r>
    <r>
      <rPr>
        <b/>
        <sz val="11"/>
        <rFont val="Consolas"/>
        <family val="3"/>
      </rPr>
      <t xml:space="preserve"> </t>
    </r>
    <r>
      <rPr>
        <b/>
        <sz val="11"/>
        <rFont val="맑은 고딕"/>
        <family val="2"/>
        <charset val="129"/>
      </rPr>
      <t>순간</t>
    </r>
    <r>
      <rPr>
        <b/>
        <sz val="11"/>
        <rFont val="Consolas"/>
        <family val="3"/>
      </rPr>
      <t xml:space="preserve"> sql </t>
    </r>
    <r>
      <rPr>
        <b/>
        <sz val="11"/>
        <rFont val="맑은 고딕"/>
        <family val="2"/>
        <charset val="129"/>
      </rPr>
      <t>디벨로퍼의</t>
    </r>
    <r>
      <rPr>
        <b/>
        <sz val="11"/>
        <rFont val="Consolas"/>
        <family val="3"/>
      </rPr>
      <t xml:space="preserve"> update </t>
    </r>
    <r>
      <rPr>
        <b/>
        <sz val="11"/>
        <rFont val="맑은 고딕"/>
        <family val="2"/>
        <charset val="129"/>
      </rPr>
      <t>명령어가</t>
    </r>
    <r>
      <rPr>
        <b/>
        <sz val="11"/>
        <rFont val="Consolas"/>
        <family val="3"/>
      </rPr>
      <t xml:space="preserve"> </t>
    </r>
    <r>
      <rPr>
        <b/>
        <sz val="11"/>
        <rFont val="맑은 고딕"/>
        <family val="2"/>
        <charset val="129"/>
      </rPr>
      <t>수행</t>
    </r>
    <phoneticPr fontId="2" type="noConversion"/>
  </si>
  <si>
    <t>부모 테이블 FK열의 데이터를 삭제할때는 자식테이블의 데이터부터 삭제</t>
    <phoneticPr fontId="2" type="noConversion"/>
  </si>
  <si>
    <t>자식테이블의 데이터를 넣을 때는 부모 테이블 FK열에 존재하는 데이터만 넣기</t>
    <phoneticPr fontId="2" type="noConversion"/>
  </si>
  <si>
    <t>긍정의 마음으로 살자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</si>
</sst>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₩&quot;#,##0;[Red]\-&quot;₩&quot;#,##0"/>
    <numFmt numFmtId="24" formatCode="\$#,##0_);[Red]\(\$#,##0\)"/>
  </numFmts>
  <fonts count="87">
    <font>
      <sz val="11"/>
      <color theme="1"/>
      <name val="맑은 고딕"/>
      <family val="2"/>
      <charset val="129"/>
      <scheme val="minor"/>
    </font>
    <font>
      <sz val="11"/>
      <color theme="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name val="맑은 고딕"/>
      <family val="2"/>
      <charset val="129"/>
      <scheme val="minor"/>
    </font>
    <font>
      <sz val="11"/>
      <color theme="0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  <font>
      <b/>
      <sz val="11"/>
      <color theme="0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sz val="11"/>
      <color rgb="FF1D1C1D"/>
      <name val="Arial"/>
      <family val="2"/>
    </font>
    <font>
      <sz val="11"/>
      <color rgb="FFFFFF00"/>
      <name val="맑은 고딕"/>
      <family val="2"/>
      <charset val="129"/>
      <scheme val="minor"/>
    </font>
    <font>
      <sz val="11"/>
      <color rgb="FFFFFF00"/>
      <name val="맑은 고딕"/>
      <family val="3"/>
      <charset val="129"/>
      <scheme val="minor"/>
    </font>
    <font>
      <sz val="9"/>
      <color rgb="FF010101"/>
      <name val="Consolas"/>
      <family val="3"/>
    </font>
    <font>
      <sz val="9"/>
      <color rgb="FF999999"/>
      <name val="Consolas"/>
      <family val="3"/>
    </font>
    <font>
      <sz val="9"/>
      <color rgb="FFFF3399"/>
      <name val="Consolas"/>
      <family val="3"/>
    </font>
    <font>
      <sz val="9"/>
      <color rgb="FF0099CC"/>
      <name val="Consolas"/>
      <family val="3"/>
    </font>
    <font>
      <sz val="8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9"/>
      <color rgb="FF999999"/>
      <name val="맑은 고딕"/>
      <family val="2"/>
      <charset val="129"/>
    </font>
    <font>
      <sz val="9"/>
      <color rgb="FF7DA123"/>
      <name val="Consolas"/>
      <family val="3"/>
    </font>
    <font>
      <sz val="9"/>
      <color rgb="FF004FC8"/>
      <name val="Consolas"/>
      <family val="3"/>
    </font>
    <font>
      <sz val="9"/>
      <name val="Consolas"/>
      <family val="3"/>
    </font>
    <font>
      <sz val="11"/>
      <name val="Consolas"/>
      <family val="3"/>
    </font>
    <font>
      <sz val="11"/>
      <name val="맑은 고딕"/>
      <family val="3"/>
      <charset val="129"/>
    </font>
    <font>
      <sz val="12"/>
      <color theme="1"/>
      <name val="맑은 고딕"/>
      <family val="2"/>
      <charset val="129"/>
      <scheme val="minor"/>
    </font>
    <font>
      <sz val="12"/>
      <color rgb="FF999999"/>
      <name val="Consolas"/>
      <family val="3"/>
    </font>
    <font>
      <sz val="12"/>
      <color rgb="FFFF3399"/>
      <name val="Consolas"/>
      <family val="3"/>
    </font>
    <font>
      <sz val="12"/>
      <color rgb="FF010101"/>
      <name val="Consolas"/>
      <family val="3"/>
    </font>
    <font>
      <sz val="12"/>
      <color rgb="FF0099CC"/>
      <name val="Consolas"/>
      <family val="3"/>
    </font>
    <font>
      <sz val="12"/>
      <color rgb="FF004FC8"/>
      <name val="Consolas"/>
      <family val="3"/>
    </font>
    <font>
      <sz val="12"/>
      <color rgb="FF7DA123"/>
      <name val="Consolas"/>
      <family val="3"/>
    </font>
    <font>
      <sz val="11"/>
      <color rgb="FF999999"/>
      <name val="Consolas"/>
      <family val="3"/>
    </font>
    <font>
      <sz val="11"/>
      <color rgb="FFFF3399"/>
      <name val="Consolas"/>
      <family val="3"/>
    </font>
    <font>
      <sz val="11"/>
      <color rgb="FF010101"/>
      <name val="Consolas"/>
      <family val="3"/>
    </font>
    <font>
      <sz val="11"/>
      <color rgb="FF0099CC"/>
      <name val="Consolas"/>
      <family val="3"/>
    </font>
    <font>
      <sz val="11"/>
      <color rgb="FF7DA123"/>
      <name val="Consolas"/>
      <family val="3"/>
    </font>
    <font>
      <sz val="12"/>
      <name val="Consolas"/>
      <family val="3"/>
    </font>
    <font>
      <sz val="9"/>
      <color theme="1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9"/>
      <color rgb="FFFF0000"/>
      <name val="맑은 고딕"/>
      <family val="3"/>
      <charset val="129"/>
      <scheme val="minor"/>
    </font>
    <font>
      <sz val="11"/>
      <color theme="4" tint="-0.249977111117893"/>
      <name val="맑은 고딕"/>
      <family val="3"/>
      <charset val="129"/>
      <scheme val="minor"/>
    </font>
    <font>
      <sz val="11"/>
      <name val="맑은 고딕"/>
      <family val="2"/>
      <charset val="129"/>
    </font>
    <font>
      <sz val="12"/>
      <color rgb="FF999999"/>
      <name val="맑은 고딕"/>
      <family val="3"/>
      <charset val="129"/>
    </font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11"/>
      <color rgb="FF004FC8"/>
      <name val="Consolas"/>
      <family val="3"/>
    </font>
    <font>
      <b/>
      <sz val="11"/>
      <color theme="1"/>
      <name val="맑은 고딕"/>
      <family val="3"/>
      <charset val="129"/>
      <scheme val="minor"/>
    </font>
    <font>
      <sz val="11"/>
      <color rgb="FF1D1C1D"/>
      <name val="Consolas"/>
      <family val="3"/>
    </font>
    <font>
      <sz val="11"/>
      <color rgb="FF1D1C1D"/>
      <name val="맑은 고딕"/>
      <family val="3"/>
      <charset val="129"/>
    </font>
    <font>
      <sz val="11"/>
      <color rgb="FF1D1C1D"/>
      <name val="Consolas"/>
      <family val="3"/>
      <charset val="129"/>
    </font>
    <font>
      <sz val="7"/>
      <color rgb="FFFF0000"/>
      <name val="맑은 고딕"/>
      <family val="3"/>
      <charset val="129"/>
      <scheme val="minor"/>
    </font>
    <font>
      <sz val="11"/>
      <color theme="1"/>
      <name val="Consolas"/>
      <family val="3"/>
    </font>
    <font>
      <sz val="11"/>
      <color theme="1"/>
      <name val="맑은 고딕"/>
      <family val="2"/>
      <charset val="129"/>
    </font>
    <font>
      <b/>
      <sz val="11"/>
      <color rgb="FFFF0000"/>
      <name val="Consolas"/>
      <family val="3"/>
    </font>
    <font>
      <sz val="11"/>
      <color rgb="FFFF0000"/>
      <name val="맑은 고딕"/>
      <family val="3"/>
      <charset val="129"/>
    </font>
    <font>
      <sz val="11"/>
      <color rgb="FFFF0000"/>
      <name val="Consolas"/>
      <family val="3"/>
    </font>
    <font>
      <sz val="6"/>
      <color theme="1"/>
      <name val="맑은 고딕"/>
      <family val="3"/>
      <charset val="129"/>
      <scheme val="minor"/>
    </font>
    <font>
      <sz val="11"/>
      <color rgb="FF010101"/>
      <name val="맑은 고딕"/>
      <family val="2"/>
      <charset val="129"/>
    </font>
    <font>
      <sz val="11"/>
      <color theme="1"/>
      <name val="맑은 고딕"/>
      <family val="3"/>
      <charset val="129"/>
    </font>
    <font>
      <sz val="11"/>
      <color theme="0" tint="-0.499984740745262"/>
      <name val="Consolas"/>
      <family val="3"/>
    </font>
    <font>
      <sz val="11"/>
      <color theme="0" tint="-0.499984740745262"/>
      <name val="Arial Unicode MS"/>
      <family val="3"/>
      <charset val="129"/>
    </font>
    <font>
      <sz val="11"/>
      <color rgb="FF999999"/>
      <name val="Arial Unicode MS"/>
      <family val="3"/>
      <charset val="129"/>
    </font>
    <font>
      <sz val="11"/>
      <color rgb="FF999999"/>
      <name val="맑은 고딕"/>
      <family val="3"/>
      <charset val="129"/>
    </font>
    <font>
      <sz val="11"/>
      <color rgb="FF010101"/>
      <name val="Consolas"/>
      <family val="2"/>
      <charset val="129"/>
    </font>
    <font>
      <b/>
      <sz val="11"/>
      <color rgb="FFFF0000"/>
      <name val="맑은 고딕"/>
      <family val="3"/>
      <charset val="129"/>
      <scheme val="minor"/>
    </font>
    <font>
      <sz val="11"/>
      <color theme="0" tint="-0.499984740745262"/>
      <name val="맑은 고딕"/>
      <family val="3"/>
      <charset val="129"/>
      <scheme val="minor"/>
    </font>
    <font>
      <sz val="11"/>
      <color rgb="FF010101"/>
      <name val="맑은 고딕"/>
      <family val="3"/>
      <charset val="129"/>
    </font>
    <font>
      <b/>
      <sz val="11"/>
      <name val="맑은 고딕"/>
      <family val="3"/>
      <charset val="129"/>
      <scheme val="major"/>
    </font>
    <font>
      <b/>
      <sz val="11"/>
      <color rgb="FFFF0000"/>
      <name val="맑은 고딕"/>
      <family val="3"/>
      <charset val="129"/>
      <scheme val="major"/>
    </font>
    <font>
      <sz val="11"/>
      <color theme="1"/>
      <name val="맑은 고딕"/>
      <family val="3"/>
      <charset val="129"/>
      <scheme val="major"/>
    </font>
    <font>
      <sz val="11"/>
      <color theme="1"/>
      <name val="Arial Unicode MS"/>
      <family val="3"/>
      <charset val="129"/>
    </font>
    <font>
      <sz val="11"/>
      <color theme="2" tint="-0.499984740745262"/>
      <name val="Consolas"/>
      <family val="3"/>
    </font>
    <font>
      <sz val="11"/>
      <color theme="2" tint="-0.499984740745262"/>
      <name val="맑은 고딕"/>
      <family val="2"/>
      <charset val="129"/>
      <scheme val="minor"/>
    </font>
    <font>
      <sz val="11"/>
      <color theme="1"/>
      <name val="Consolas"/>
      <family val="2"/>
      <charset val="129"/>
    </font>
    <font>
      <sz val="11"/>
      <color rgb="FF010101"/>
      <name val="Arial Unicode MS"/>
      <family val="3"/>
      <charset val="129"/>
    </font>
    <font>
      <b/>
      <sz val="10"/>
      <color theme="1"/>
      <name val="맑은 고딕"/>
      <family val="3"/>
      <charset val="129"/>
      <scheme val="minor"/>
    </font>
    <font>
      <b/>
      <sz val="11"/>
      <color theme="5" tint="-0.249977111117893"/>
      <name val="맑은 고딕"/>
      <family val="3"/>
      <charset val="129"/>
      <scheme val="minor"/>
    </font>
    <font>
      <sz val="11"/>
      <color theme="5" tint="-0.249977111117893"/>
      <name val="맑은 고딕"/>
      <family val="3"/>
      <charset val="129"/>
      <scheme val="minor"/>
    </font>
    <font>
      <sz val="11"/>
      <name val="Arial Unicode MS"/>
      <family val="3"/>
      <charset val="129"/>
    </font>
    <font>
      <sz val="11"/>
      <name val="Consolas"/>
      <family val="2"/>
      <charset val="129"/>
    </font>
    <font>
      <b/>
      <sz val="11"/>
      <name val="Consolas"/>
      <family val="3"/>
    </font>
    <font>
      <b/>
      <sz val="11"/>
      <name val="맑은 고딕"/>
      <family val="2"/>
      <charset val="129"/>
    </font>
    <font>
      <b/>
      <sz val="11"/>
      <name val="맑은 고딕"/>
      <family val="2"/>
      <charset val="129"/>
      <scheme val="minor"/>
    </font>
  </fonts>
  <fills count="2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3" tint="0.59999389629810485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5" fillId="0" borderId="0" applyNumberFormat="0" applyFill="0" applyBorder="0" applyAlignment="0" applyProtection="0">
      <alignment vertical="center"/>
    </xf>
  </cellStyleXfs>
  <cellXfs count="393">
    <xf numFmtId="0" fontId="0" fillId="0" borderId="0" xfId="0">
      <alignment vertical="center"/>
    </xf>
    <xf numFmtId="0" fontId="5" fillId="0" borderId="0" xfId="1">
      <alignment vertical="center"/>
    </xf>
    <xf numFmtId="0" fontId="1" fillId="3" borderId="0" xfId="0" applyFont="1" applyFill="1">
      <alignment vertical="center"/>
    </xf>
    <xf numFmtId="0" fontId="4" fillId="3" borderId="0" xfId="0" applyFont="1" applyFill="1">
      <alignment vertical="center"/>
    </xf>
    <xf numFmtId="0" fontId="4" fillId="3" borderId="0" xfId="0" applyFont="1" applyFill="1" applyAlignment="1">
      <alignment horizontal="center" vertical="center"/>
    </xf>
    <xf numFmtId="0" fontId="1" fillId="2" borderId="0" xfId="0" applyFont="1" applyFill="1">
      <alignment vertical="center"/>
    </xf>
    <xf numFmtId="0" fontId="4" fillId="2" borderId="0" xfId="0" applyFont="1" applyFill="1">
      <alignment vertical="center"/>
    </xf>
    <xf numFmtId="0" fontId="3" fillId="4" borderId="0" xfId="0" applyFont="1" applyFill="1">
      <alignment vertical="center"/>
    </xf>
    <xf numFmtId="0" fontId="7" fillId="4" borderId="0" xfId="0" applyFont="1" applyFill="1">
      <alignment vertical="center"/>
    </xf>
    <xf numFmtId="0" fontId="6" fillId="5" borderId="1" xfId="0" applyFont="1" applyFill="1" applyBorder="1">
      <alignment vertical="center"/>
    </xf>
    <xf numFmtId="0" fontId="0" fillId="0" borderId="1" xfId="0" applyBorder="1" applyAlignment="1">
      <alignment horizontal="center" vertical="center"/>
    </xf>
    <xf numFmtId="0" fontId="8" fillId="4" borderId="1" xfId="0" applyFont="1" applyFill="1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5" fillId="0" borderId="0" xfId="1">
      <alignment vertical="center"/>
    </xf>
    <xf numFmtId="0" fontId="11" fillId="0" borderId="0" xfId="0" applyFont="1">
      <alignment vertical="center"/>
    </xf>
    <xf numFmtId="0" fontId="0" fillId="2" borderId="0" xfId="0" applyFill="1">
      <alignment vertical="center"/>
    </xf>
    <xf numFmtId="0" fontId="7" fillId="2" borderId="0" xfId="0" applyFont="1" applyFill="1">
      <alignment vertical="center"/>
    </xf>
    <xf numFmtId="0" fontId="12" fillId="2" borderId="0" xfId="0" applyFont="1" applyFill="1">
      <alignment vertical="center"/>
    </xf>
    <xf numFmtId="0" fontId="13" fillId="2" borderId="0" xfId="0" applyFont="1" applyFill="1">
      <alignment vertical="center"/>
    </xf>
    <xf numFmtId="0" fontId="1" fillId="2" borderId="0" xfId="0" quotePrefix="1" applyFont="1" applyFill="1">
      <alignment vertical="center"/>
    </xf>
    <xf numFmtId="0" fontId="15" fillId="0" borderId="0" xfId="0" applyFont="1">
      <alignment vertical="center"/>
    </xf>
    <xf numFmtId="0" fontId="16" fillId="0" borderId="0" xfId="0" applyFont="1">
      <alignment vertical="center"/>
    </xf>
    <xf numFmtId="0" fontId="14" fillId="0" borderId="0" xfId="0" applyFont="1">
      <alignment vertic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left" vertical="center" indent="2"/>
    </xf>
    <xf numFmtId="0" fontId="0" fillId="0" borderId="0" xfId="0" applyBorder="1" applyAlignment="1">
      <alignment horizontal="left" vertical="center" indent="1"/>
    </xf>
    <xf numFmtId="0" fontId="0" fillId="7" borderId="0" xfId="0" applyFill="1">
      <alignment vertical="center"/>
    </xf>
    <xf numFmtId="0" fontId="15" fillId="9" borderId="0" xfId="0" applyFont="1" applyFill="1">
      <alignment vertical="center"/>
    </xf>
    <xf numFmtId="0" fontId="0" fillId="9" borderId="0" xfId="0" applyFill="1">
      <alignment vertical="center"/>
    </xf>
    <xf numFmtId="0" fontId="0" fillId="10" borderId="0" xfId="0" applyFill="1">
      <alignment vertical="center"/>
    </xf>
    <xf numFmtId="0" fontId="15" fillId="6" borderId="0" xfId="0" applyFont="1" applyFill="1">
      <alignment vertical="center"/>
    </xf>
    <xf numFmtId="0" fontId="0" fillId="6" borderId="0" xfId="0" applyFill="1">
      <alignment vertical="center"/>
    </xf>
    <xf numFmtId="0" fontId="21" fillId="0" borderId="0" xfId="0" applyFont="1">
      <alignment vertical="center"/>
    </xf>
    <xf numFmtId="0" fontId="24" fillId="0" borderId="0" xfId="0" applyFont="1">
      <alignment vertical="center"/>
    </xf>
    <xf numFmtId="0" fontId="23" fillId="0" borderId="0" xfId="0" applyFont="1">
      <alignment vertical="center"/>
    </xf>
    <xf numFmtId="0" fontId="14" fillId="6" borderId="0" xfId="0" applyFont="1" applyFill="1">
      <alignment vertical="center"/>
    </xf>
    <xf numFmtId="0" fontId="15" fillId="11" borderId="0" xfId="0" applyFont="1" applyFill="1">
      <alignment vertical="center"/>
    </xf>
    <xf numFmtId="0" fontId="0" fillId="11" borderId="0" xfId="0" applyFill="1">
      <alignment vertical="center"/>
    </xf>
    <xf numFmtId="0" fontId="25" fillId="11" borderId="0" xfId="0" applyFont="1" applyFill="1">
      <alignment vertical="center"/>
    </xf>
    <xf numFmtId="0" fontId="3" fillId="11" borderId="0" xfId="0" applyFont="1" applyFill="1">
      <alignment vertical="center"/>
    </xf>
    <xf numFmtId="0" fontId="0" fillId="12" borderId="0" xfId="0" applyFill="1">
      <alignment vertical="center"/>
    </xf>
    <xf numFmtId="0" fontId="0" fillId="0" borderId="0" xfId="0" quotePrefix="1">
      <alignment vertical="center"/>
    </xf>
    <xf numFmtId="0" fontId="4" fillId="2" borderId="0" xfId="0" quotePrefix="1" applyFont="1" applyFill="1">
      <alignment vertical="center"/>
    </xf>
    <xf numFmtId="0" fontId="3" fillId="0" borderId="0" xfId="0" applyFont="1">
      <alignment vertical="center"/>
    </xf>
    <xf numFmtId="0" fontId="26" fillId="0" borderId="0" xfId="0" applyFont="1">
      <alignment vertical="center"/>
    </xf>
    <xf numFmtId="0" fontId="28" fillId="0" borderId="0" xfId="0" applyFont="1">
      <alignment vertical="center"/>
    </xf>
    <xf numFmtId="0" fontId="29" fillId="0" borderId="0" xfId="0" applyFont="1">
      <alignment vertical="center"/>
    </xf>
    <xf numFmtId="0" fontId="30" fillId="0" borderId="0" xfId="0" applyFont="1">
      <alignment vertical="center"/>
    </xf>
    <xf numFmtId="0" fontId="31" fillId="0" borderId="0" xfId="0" applyFont="1">
      <alignment vertical="center"/>
    </xf>
    <xf numFmtId="0" fontId="34" fillId="0" borderId="0" xfId="0" applyFont="1">
      <alignment vertical="center"/>
    </xf>
    <xf numFmtId="0" fontId="35" fillId="0" borderId="0" xfId="0" applyFont="1">
      <alignment vertical="center"/>
    </xf>
    <xf numFmtId="0" fontId="0" fillId="0" borderId="0" xfId="0" applyFont="1">
      <alignment vertical="center"/>
    </xf>
    <xf numFmtId="0" fontId="36" fillId="0" borderId="0" xfId="0" applyFont="1">
      <alignment vertical="center"/>
    </xf>
    <xf numFmtId="0" fontId="39" fillId="0" borderId="0" xfId="0" applyFont="1">
      <alignment vertical="center"/>
    </xf>
    <xf numFmtId="0" fontId="29" fillId="0" borderId="0" xfId="0" quotePrefix="1" applyFont="1">
      <alignment vertical="center"/>
    </xf>
    <xf numFmtId="0" fontId="29" fillId="11" borderId="0" xfId="0" applyFont="1" applyFill="1">
      <alignment vertical="center"/>
    </xf>
    <xf numFmtId="0" fontId="30" fillId="13" borderId="0" xfId="0" applyFont="1" applyFill="1">
      <alignment vertical="center"/>
    </xf>
    <xf numFmtId="0" fontId="0" fillId="13" borderId="0" xfId="0" applyFill="1">
      <alignment vertical="center"/>
    </xf>
    <xf numFmtId="0" fontId="29" fillId="7" borderId="0" xfId="0" applyFont="1" applyFill="1">
      <alignment vertical="center"/>
    </xf>
    <xf numFmtId="0" fontId="30" fillId="11" borderId="0" xfId="0" applyFont="1" applyFill="1">
      <alignment vertical="center"/>
    </xf>
    <xf numFmtId="0" fontId="0" fillId="4" borderId="0" xfId="0" applyFill="1">
      <alignment vertical="center"/>
    </xf>
    <xf numFmtId="0" fontId="40" fillId="11" borderId="0" xfId="0" applyFont="1" applyFill="1">
      <alignment vertical="center"/>
    </xf>
    <xf numFmtId="0" fontId="28" fillId="11" borderId="0" xfId="0" applyFont="1" applyFill="1">
      <alignment vertical="center"/>
    </xf>
    <xf numFmtId="0" fontId="26" fillId="12" borderId="0" xfId="0" applyFont="1" applyFill="1">
      <alignment vertical="center"/>
    </xf>
    <xf numFmtId="0" fontId="3" fillId="12" borderId="0" xfId="0" applyFont="1" applyFill="1">
      <alignment vertical="center"/>
    </xf>
    <xf numFmtId="0" fontId="0" fillId="0" borderId="1" xfId="0" applyBorder="1">
      <alignment vertical="center"/>
    </xf>
    <xf numFmtId="0" fontId="0" fillId="15" borderId="0" xfId="0" applyFill="1">
      <alignment vertical="center"/>
    </xf>
    <xf numFmtId="0" fontId="29" fillId="10" borderId="0" xfId="0" applyFont="1" applyFill="1">
      <alignment vertical="center"/>
    </xf>
    <xf numFmtId="0" fontId="28" fillId="10" borderId="0" xfId="0" applyFont="1" applyFill="1">
      <alignment vertical="center"/>
    </xf>
    <xf numFmtId="0" fontId="29" fillId="10" borderId="0" xfId="0" quotePrefix="1" applyFont="1" applyFill="1">
      <alignment vertical="center"/>
    </xf>
    <xf numFmtId="0" fontId="0" fillId="7" borderId="1" xfId="0" applyFill="1" applyBorder="1">
      <alignment vertical="center"/>
    </xf>
    <xf numFmtId="0" fontId="47" fillId="0" borderId="0" xfId="0" applyFont="1">
      <alignment vertical="center"/>
    </xf>
    <xf numFmtId="0" fontId="5" fillId="0" borderId="0" xfId="1" applyFont="1">
      <alignment vertical="center"/>
    </xf>
    <xf numFmtId="0" fontId="47" fillId="12" borderId="0" xfId="0" applyFont="1" applyFill="1">
      <alignment vertical="center"/>
    </xf>
    <xf numFmtId="0" fontId="37" fillId="0" borderId="0" xfId="0" applyFont="1">
      <alignment vertical="center"/>
    </xf>
    <xf numFmtId="0" fontId="47" fillId="11" borderId="0" xfId="0" applyFont="1" applyFill="1">
      <alignment vertical="center"/>
    </xf>
    <xf numFmtId="0" fontId="37" fillId="11" borderId="0" xfId="0" applyFont="1" applyFill="1">
      <alignment vertical="center"/>
    </xf>
    <xf numFmtId="0" fontId="35" fillId="0" borderId="0" xfId="0" quotePrefix="1" applyFont="1">
      <alignment vertical="center"/>
    </xf>
    <xf numFmtId="0" fontId="47" fillId="0" borderId="0" xfId="0" applyFont="1" applyBorder="1" applyAlignment="1">
      <alignment vertical="center"/>
    </xf>
    <xf numFmtId="0" fontId="47" fillId="4" borderId="0" xfId="0" applyFont="1" applyFill="1" applyBorder="1" applyAlignment="1">
      <alignment horizontal="center" vertical="center"/>
    </xf>
    <xf numFmtId="0" fontId="47" fillId="4" borderId="0" xfId="0" applyFont="1" applyFill="1" applyBorder="1" applyAlignment="1">
      <alignment vertical="center"/>
    </xf>
    <xf numFmtId="0" fontId="47" fillId="4" borderId="0" xfId="0" applyFont="1" applyFill="1">
      <alignment vertical="center"/>
    </xf>
    <xf numFmtId="0" fontId="47" fillId="16" borderId="0" xfId="0" applyFont="1" applyFill="1">
      <alignment vertical="center"/>
    </xf>
    <xf numFmtId="0" fontId="48" fillId="0" borderId="0" xfId="0" applyFont="1">
      <alignment vertical="center"/>
    </xf>
    <xf numFmtId="0" fontId="20" fillId="0" borderId="0" xfId="0" applyFont="1">
      <alignment vertical="center"/>
    </xf>
    <xf numFmtId="0" fontId="47" fillId="7" borderId="0" xfId="0" applyFont="1" applyFill="1">
      <alignment vertical="center"/>
    </xf>
    <xf numFmtId="0" fontId="50" fillId="4" borderId="0" xfId="0" applyFont="1" applyFill="1">
      <alignment vertical="center"/>
    </xf>
    <xf numFmtId="0" fontId="0" fillId="17" borderId="0" xfId="0" applyFill="1">
      <alignment vertical="center"/>
    </xf>
    <xf numFmtId="0" fontId="51" fillId="0" borderId="0" xfId="0" applyFont="1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0" fillId="0" borderId="0" xfId="0" applyBorder="1">
      <alignment vertical="center"/>
    </xf>
    <xf numFmtId="0" fontId="35" fillId="11" borderId="0" xfId="0" applyFont="1" applyFill="1">
      <alignment vertical="center"/>
    </xf>
    <xf numFmtId="0" fontId="35" fillId="11" borderId="0" xfId="0" quotePrefix="1" applyFont="1" applyFill="1">
      <alignment vertical="center"/>
    </xf>
    <xf numFmtId="0" fontId="0" fillId="11" borderId="0" xfId="0" applyFont="1" applyFill="1">
      <alignment vertical="center"/>
    </xf>
    <xf numFmtId="0" fontId="53" fillId="0" borderId="0" xfId="0" applyFont="1" applyAlignment="1">
      <alignment horizontal="left" vertical="center"/>
    </xf>
    <xf numFmtId="0" fontId="21" fillId="4" borderId="0" xfId="0" applyFont="1" applyFill="1" applyBorder="1" applyAlignment="1">
      <alignment horizontal="left" vertical="center"/>
    </xf>
    <xf numFmtId="0" fontId="21" fillId="10" borderId="2" xfId="0" applyFont="1" applyFill="1" applyBorder="1" applyAlignment="1">
      <alignment horizontal="left" vertical="center"/>
    </xf>
    <xf numFmtId="0" fontId="21" fillId="10" borderId="3" xfId="0" applyFont="1" applyFill="1" applyBorder="1" applyAlignment="1">
      <alignment horizontal="left" vertical="center"/>
    </xf>
    <xf numFmtId="0" fontId="21" fillId="10" borderId="4" xfId="0" applyFont="1" applyFill="1" applyBorder="1" applyAlignment="1">
      <alignment horizontal="left" vertical="center"/>
    </xf>
    <xf numFmtId="0" fontId="54" fillId="10" borderId="2" xfId="0" applyFont="1" applyFill="1" applyBorder="1" applyAlignment="1">
      <alignment horizontal="left" vertical="center"/>
    </xf>
    <xf numFmtId="0" fontId="54" fillId="10" borderId="3" xfId="0" applyFont="1" applyFill="1" applyBorder="1" applyAlignment="1">
      <alignment horizontal="left" vertical="center"/>
    </xf>
    <xf numFmtId="0" fontId="54" fillId="10" borderId="4" xfId="0" applyFont="1" applyFill="1" applyBorder="1" applyAlignment="1">
      <alignment horizontal="left" vertical="center"/>
    </xf>
    <xf numFmtId="0" fontId="55" fillId="7" borderId="0" xfId="0" applyFont="1" applyFill="1">
      <alignment vertical="center"/>
    </xf>
    <xf numFmtId="0" fontId="0" fillId="7" borderId="0" xfId="0" applyFont="1" applyFill="1">
      <alignment vertical="center"/>
    </xf>
    <xf numFmtId="0" fontId="9" fillId="0" borderId="0" xfId="0" applyFont="1">
      <alignment vertical="center"/>
    </xf>
    <xf numFmtId="0" fontId="43" fillId="10" borderId="2" xfId="0" applyFont="1" applyFill="1" applyBorder="1" applyAlignment="1">
      <alignment horizontal="left" vertical="center"/>
    </xf>
    <xf numFmtId="0" fontId="55" fillId="0" borderId="0" xfId="0" applyFont="1">
      <alignment vertical="center"/>
    </xf>
    <xf numFmtId="0" fontId="35" fillId="6" borderId="0" xfId="0" applyFont="1" applyFill="1">
      <alignment vertical="center"/>
    </xf>
    <xf numFmtId="0" fontId="35" fillId="13" borderId="0" xfId="0" applyFont="1" applyFill="1">
      <alignment vertical="center"/>
    </xf>
    <xf numFmtId="0" fontId="35" fillId="7" borderId="0" xfId="0" applyFont="1" applyFill="1">
      <alignment vertical="center"/>
    </xf>
    <xf numFmtId="0" fontId="0" fillId="0" borderId="0" xfId="0" applyAlignment="1">
      <alignment vertical="center"/>
    </xf>
    <xf numFmtId="0" fontId="26" fillId="7" borderId="0" xfId="0" applyFont="1" applyFill="1">
      <alignment vertical="center"/>
    </xf>
    <xf numFmtId="0" fontId="3" fillId="7" borderId="0" xfId="0" applyFont="1" applyFill="1">
      <alignment vertical="center"/>
    </xf>
    <xf numFmtId="0" fontId="0" fillId="18" borderId="0" xfId="0" applyFill="1">
      <alignment vertical="center"/>
    </xf>
    <xf numFmtId="0" fontId="35" fillId="10" borderId="0" xfId="0" applyFont="1" applyFill="1">
      <alignment vertical="center"/>
    </xf>
    <xf numFmtId="0" fontId="0" fillId="0" borderId="1" xfId="0" applyBorder="1" applyAlignment="1">
      <alignment horizontal="center" vertical="center"/>
    </xf>
    <xf numFmtId="0" fontId="49" fillId="0" borderId="0" xfId="0" applyFont="1">
      <alignment vertical="center"/>
    </xf>
    <xf numFmtId="0" fontId="0" fillId="11" borderId="1" xfId="0" applyFill="1" applyBorder="1">
      <alignment vertical="center"/>
    </xf>
    <xf numFmtId="0" fontId="21" fillId="6" borderId="0" xfId="0" applyFont="1" applyFill="1">
      <alignment vertical="center"/>
    </xf>
    <xf numFmtId="0" fontId="35" fillId="4" borderId="0" xfId="0" applyFont="1" applyFill="1">
      <alignment vertical="center"/>
    </xf>
    <xf numFmtId="0" fontId="51" fillId="7" borderId="0" xfId="0" applyFont="1" applyFill="1" applyAlignment="1">
      <alignment horizontal="left" vertical="center"/>
    </xf>
    <xf numFmtId="0" fontId="36" fillId="11" borderId="0" xfId="0" applyFont="1" applyFill="1">
      <alignment vertical="center"/>
    </xf>
    <xf numFmtId="0" fontId="11" fillId="7" borderId="0" xfId="0" applyFont="1" applyFill="1">
      <alignment vertical="center"/>
    </xf>
    <xf numFmtId="0" fontId="35" fillId="14" borderId="0" xfId="0" applyFont="1" applyFill="1">
      <alignment vertical="center"/>
    </xf>
    <xf numFmtId="0" fontId="0" fillId="14" borderId="0" xfId="0" applyFill="1">
      <alignment vertical="center"/>
    </xf>
    <xf numFmtId="0" fontId="55" fillId="14" borderId="0" xfId="0" applyFont="1" applyFill="1">
      <alignment vertical="center"/>
    </xf>
    <xf numFmtId="0" fontId="0" fillId="14" borderId="0" xfId="0" applyFont="1" applyFill="1">
      <alignment vertical="center"/>
    </xf>
    <xf numFmtId="0" fontId="53" fillId="7" borderId="0" xfId="0" applyFont="1" applyFill="1" applyAlignment="1">
      <alignment horizontal="left" vertical="center"/>
    </xf>
    <xf numFmtId="0" fontId="59" fillId="11" borderId="0" xfId="0" applyFont="1" applyFill="1">
      <alignment vertical="center"/>
    </xf>
    <xf numFmtId="0" fontId="48" fillId="11" borderId="0" xfId="0" applyFont="1" applyFill="1">
      <alignment vertical="center"/>
    </xf>
    <xf numFmtId="0" fontId="35" fillId="12" borderId="0" xfId="0" quotePrefix="1" applyFont="1" applyFill="1">
      <alignment vertical="center"/>
    </xf>
    <xf numFmtId="0" fontId="51" fillId="12" borderId="0" xfId="0" applyFont="1" applyFill="1" applyAlignment="1">
      <alignment horizontal="left" vertical="center"/>
    </xf>
    <xf numFmtId="0" fontId="37" fillId="7" borderId="0" xfId="0" applyFont="1" applyFill="1">
      <alignment vertical="center"/>
    </xf>
    <xf numFmtId="0" fontId="37" fillId="4" borderId="0" xfId="0" applyFont="1" applyFill="1">
      <alignment vertical="center"/>
    </xf>
    <xf numFmtId="0" fontId="0" fillId="16" borderId="0" xfId="0" applyFill="1">
      <alignment vertical="center"/>
    </xf>
    <xf numFmtId="0" fontId="26" fillId="18" borderId="0" xfId="0" applyFont="1" applyFill="1">
      <alignment vertical="center"/>
    </xf>
    <xf numFmtId="0" fontId="3" fillId="18" borderId="0" xfId="0" applyFont="1" applyFill="1">
      <alignment vertical="center"/>
    </xf>
    <xf numFmtId="0" fontId="38" fillId="0" borderId="0" xfId="0" applyFont="1">
      <alignment vertical="center"/>
    </xf>
    <xf numFmtId="0" fontId="55" fillId="12" borderId="0" xfId="0" quotePrefix="1" applyFont="1" applyFill="1">
      <alignment vertical="center"/>
    </xf>
    <xf numFmtId="0" fontId="0" fillId="12" borderId="0" xfId="0" applyFont="1" applyFill="1">
      <alignment vertical="center"/>
    </xf>
    <xf numFmtId="0" fontId="55" fillId="4" borderId="0" xfId="0" quotePrefix="1" applyFont="1" applyFill="1">
      <alignment vertical="center"/>
    </xf>
    <xf numFmtId="0" fontId="0" fillId="4" borderId="0" xfId="0" applyFont="1" applyFill="1">
      <alignment vertical="center"/>
    </xf>
    <xf numFmtId="0" fontId="0" fillId="0" borderId="2" xfId="0" applyBorder="1" applyAlignment="1">
      <alignment horizontal="left" vertical="center" indent="1"/>
    </xf>
    <xf numFmtId="0" fontId="0" fillId="0" borderId="3" xfId="0" applyBorder="1" applyAlignment="1">
      <alignment horizontal="left" vertical="center" indent="1"/>
    </xf>
    <xf numFmtId="0" fontId="0" fillId="0" borderId="4" xfId="0" applyBorder="1" applyAlignment="1">
      <alignment horizontal="left" vertical="center" indent="1"/>
    </xf>
    <xf numFmtId="0" fontId="36" fillId="6" borderId="0" xfId="0" applyFont="1" applyFill="1">
      <alignment vertical="center"/>
    </xf>
    <xf numFmtId="0" fontId="0" fillId="0" borderId="1" xfId="0" applyBorder="1" applyAlignment="1">
      <alignment horizontal="left" vertical="center" indent="1"/>
    </xf>
    <xf numFmtId="0" fontId="55" fillId="6" borderId="0" xfId="0" applyFont="1" applyFill="1">
      <alignment vertical="center"/>
    </xf>
    <xf numFmtId="0" fontId="0" fillId="0" borderId="0" xfId="0" applyFont="1" applyBorder="1">
      <alignment vertical="center"/>
    </xf>
    <xf numFmtId="0" fontId="55" fillId="0" borderId="5" xfId="0" applyFont="1" applyBorder="1">
      <alignment vertical="center"/>
    </xf>
    <xf numFmtId="0" fontId="0" fillId="0" borderId="6" xfId="0" applyFont="1" applyBorder="1">
      <alignment vertical="center"/>
    </xf>
    <xf numFmtId="0" fontId="0" fillId="0" borderId="7" xfId="0" applyFont="1" applyBorder="1">
      <alignment vertical="center"/>
    </xf>
    <xf numFmtId="0" fontId="55" fillId="0" borderId="8" xfId="0" applyFont="1" applyBorder="1">
      <alignment vertical="center"/>
    </xf>
    <xf numFmtId="0" fontId="0" fillId="0" borderId="9" xfId="0" applyFont="1" applyBorder="1">
      <alignment vertical="center"/>
    </xf>
    <xf numFmtId="0" fontId="55" fillId="0" borderId="10" xfId="0" applyFont="1" applyBorder="1">
      <alignment vertical="center"/>
    </xf>
    <xf numFmtId="0" fontId="0" fillId="0" borderId="11" xfId="0" applyFont="1" applyBorder="1">
      <alignment vertical="center"/>
    </xf>
    <xf numFmtId="0" fontId="0" fillId="0" borderId="12" xfId="0" applyFont="1" applyBorder="1">
      <alignment vertical="center"/>
    </xf>
    <xf numFmtId="0" fontId="55" fillId="4" borderId="0" xfId="0" applyFont="1" applyFill="1">
      <alignment vertical="center"/>
    </xf>
    <xf numFmtId="0" fontId="37" fillId="6" borderId="0" xfId="0" applyFont="1" applyFill="1">
      <alignment vertical="center"/>
    </xf>
    <xf numFmtId="0" fontId="26" fillId="6" borderId="0" xfId="0" applyFont="1" applyFill="1">
      <alignment vertical="center"/>
    </xf>
    <xf numFmtId="0" fontId="3" fillId="6" borderId="0" xfId="0" applyFont="1" applyFill="1">
      <alignment vertical="center"/>
    </xf>
    <xf numFmtId="0" fontId="26" fillId="14" borderId="0" xfId="0" applyFont="1" applyFill="1">
      <alignment vertical="center"/>
    </xf>
    <xf numFmtId="0" fontId="3" fillId="14" borderId="0" xfId="0" applyFont="1" applyFill="1">
      <alignment vertical="center"/>
    </xf>
    <xf numFmtId="0" fontId="55" fillId="14" borderId="0" xfId="0" quotePrefix="1" applyFont="1" applyFill="1">
      <alignment vertical="center"/>
    </xf>
    <xf numFmtId="0" fontId="36" fillId="7" borderId="0" xfId="0" applyFont="1" applyFill="1">
      <alignment vertical="center"/>
    </xf>
    <xf numFmtId="0" fontId="36" fillId="14" borderId="0" xfId="0" applyFont="1" applyFill="1">
      <alignment vertical="center"/>
    </xf>
    <xf numFmtId="0" fontId="11" fillId="12" borderId="0" xfId="0" applyFont="1" applyFill="1">
      <alignment vertical="center"/>
    </xf>
    <xf numFmtId="0" fontId="35" fillId="7" borderId="0" xfId="0" quotePrefix="1" applyFont="1" applyFill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0" fillId="19" borderId="0" xfId="0" applyFill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66" fillId="0" borderId="0" xfId="0" quotePrefix="1" applyFont="1">
      <alignment vertical="center"/>
    </xf>
    <xf numFmtId="0" fontId="67" fillId="0" borderId="0" xfId="0" applyFont="1">
      <alignment vertical="center"/>
    </xf>
    <xf numFmtId="0" fontId="36" fillId="4" borderId="0" xfId="0" applyFont="1" applyFill="1">
      <alignment vertical="center"/>
    </xf>
    <xf numFmtId="0" fontId="59" fillId="0" borderId="0" xfId="0" applyFont="1">
      <alignment vertical="center"/>
    </xf>
    <xf numFmtId="0" fontId="0" fillId="6" borderId="0" xfId="0" applyFont="1" applyFill="1">
      <alignment vertical="center"/>
    </xf>
    <xf numFmtId="0" fontId="68" fillId="0" borderId="0" xfId="0" applyFont="1">
      <alignment vertical="center"/>
    </xf>
    <xf numFmtId="0" fontId="14" fillId="11" borderId="0" xfId="0" applyFont="1" applyFill="1">
      <alignment vertical="center"/>
    </xf>
    <xf numFmtId="0" fontId="14" fillId="4" borderId="0" xfId="0" applyFont="1" applyFill="1">
      <alignment vertical="center"/>
    </xf>
    <xf numFmtId="0" fontId="69" fillId="0" borderId="0" xfId="0" quotePrefix="1" applyFont="1">
      <alignment vertical="center"/>
    </xf>
    <xf numFmtId="0" fontId="7" fillId="7" borderId="0" xfId="0" quotePrefix="1" applyFont="1" applyFill="1">
      <alignment vertical="center"/>
    </xf>
    <xf numFmtId="0" fontId="7" fillId="7" borderId="0" xfId="0" applyFont="1" applyFill="1">
      <alignment vertical="center"/>
    </xf>
    <xf numFmtId="0" fontId="71" fillId="0" borderId="0" xfId="0" applyFont="1">
      <alignment vertical="center"/>
    </xf>
    <xf numFmtId="0" fontId="73" fillId="0" borderId="0" xfId="0" applyFont="1">
      <alignment vertical="center"/>
    </xf>
    <xf numFmtId="0" fontId="0" fillId="20" borderId="0" xfId="0" applyFill="1">
      <alignment vertical="center"/>
    </xf>
    <xf numFmtId="0" fontId="35" fillId="19" borderId="0" xfId="0" applyFont="1" applyFill="1">
      <alignment vertical="center"/>
    </xf>
    <xf numFmtId="0" fontId="50" fillId="0" borderId="0" xfId="0" applyFont="1">
      <alignment vertical="center"/>
    </xf>
    <xf numFmtId="0" fontId="26" fillId="11" borderId="0" xfId="0" quotePrefix="1" applyFont="1" applyFill="1">
      <alignment vertical="center"/>
    </xf>
    <xf numFmtId="0" fontId="65" fillId="0" borderId="0" xfId="0" quotePrefix="1" applyFont="1">
      <alignment vertical="center"/>
    </xf>
    <xf numFmtId="0" fontId="0" fillId="0" borderId="1" xfId="0" applyBorder="1" applyAlignment="1">
      <alignment horizontal="left" vertical="center"/>
    </xf>
    <xf numFmtId="0" fontId="5" fillId="4" borderId="2" xfId="1" applyFill="1" applyBorder="1" applyAlignment="1">
      <alignment horizontal="left" vertical="center"/>
    </xf>
    <xf numFmtId="0" fontId="5" fillId="4" borderId="3" xfId="1" applyFill="1" applyBorder="1" applyAlignment="1">
      <alignment horizontal="left" vertical="center"/>
    </xf>
    <xf numFmtId="0" fontId="5" fillId="4" borderId="4" xfId="1" applyFill="1" applyBorder="1" applyAlignment="1">
      <alignment horizontal="left" vertical="center"/>
    </xf>
    <xf numFmtId="0" fontId="55" fillId="11" borderId="0" xfId="0" applyFont="1" applyFill="1">
      <alignment vertical="center"/>
    </xf>
    <xf numFmtId="0" fontId="55" fillId="11" borderId="0" xfId="0" quotePrefix="1" applyFont="1" applyFill="1">
      <alignment vertical="center"/>
    </xf>
    <xf numFmtId="0" fontId="0" fillId="11" borderId="0" xfId="0" applyFill="1" applyAlignment="1">
      <alignment vertical="center"/>
    </xf>
    <xf numFmtId="0" fontId="0" fillId="21" borderId="0" xfId="0" applyFill="1">
      <alignment vertical="center"/>
    </xf>
    <xf numFmtId="0" fontId="0" fillId="0" borderId="2" xfId="0" applyBorder="1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21" fillId="0" borderId="1" xfId="0" applyFont="1" applyBorder="1" applyAlignment="1">
      <alignment horizontal="left" vertical="center"/>
    </xf>
    <xf numFmtId="0" fontId="36" fillId="22" borderId="0" xfId="0" applyFont="1" applyFill="1">
      <alignment vertical="center"/>
    </xf>
    <xf numFmtId="0" fontId="0" fillId="22" borderId="0" xfId="0" applyFill="1">
      <alignment vertical="center"/>
    </xf>
    <xf numFmtId="0" fontId="37" fillId="22" borderId="0" xfId="0" applyFont="1" applyFill="1">
      <alignment vertical="center"/>
    </xf>
    <xf numFmtId="0" fontId="38" fillId="22" borderId="0" xfId="0" applyFont="1" applyFill="1">
      <alignment vertical="center"/>
    </xf>
    <xf numFmtId="0" fontId="35" fillId="22" borderId="0" xfId="0" applyFont="1" applyFill="1">
      <alignment vertical="center"/>
    </xf>
    <xf numFmtId="0" fontId="0" fillId="22" borderId="0" xfId="0" applyFont="1" applyFill="1">
      <alignment vertical="center"/>
    </xf>
    <xf numFmtId="0" fontId="75" fillId="22" borderId="0" xfId="0" applyFont="1" applyFill="1">
      <alignment vertical="center"/>
    </xf>
    <xf numFmtId="0" fontId="76" fillId="22" borderId="0" xfId="0" applyFont="1" applyFill="1">
      <alignment vertical="center"/>
    </xf>
    <xf numFmtId="0" fontId="35" fillId="22" borderId="0" xfId="0" quotePrefix="1" applyFont="1" applyFill="1">
      <alignment vertical="center"/>
    </xf>
    <xf numFmtId="0" fontId="77" fillId="11" borderId="0" xfId="0" applyFont="1" applyFill="1">
      <alignment vertical="center"/>
    </xf>
    <xf numFmtId="0" fontId="73" fillId="11" borderId="0" xfId="0" applyFont="1" applyFill="1">
      <alignment vertical="center"/>
    </xf>
    <xf numFmtId="0" fontId="5" fillId="4" borderId="2" xfId="1" applyFill="1" applyBorder="1" applyAlignment="1">
      <alignment horizontal="left" vertical="center"/>
    </xf>
    <xf numFmtId="0" fontId="5" fillId="4" borderId="3" xfId="1" applyFill="1" applyBorder="1" applyAlignment="1">
      <alignment horizontal="left" vertical="center"/>
    </xf>
    <xf numFmtId="0" fontId="5" fillId="4" borderId="4" xfId="1" applyFill="1" applyBorder="1" applyAlignment="1">
      <alignment horizontal="left" vertical="center"/>
    </xf>
    <xf numFmtId="0" fontId="50" fillId="22" borderId="0" xfId="0" applyFont="1" applyFill="1">
      <alignment vertical="center"/>
    </xf>
    <xf numFmtId="0" fontId="37" fillId="17" borderId="0" xfId="0" applyFont="1" applyFill="1">
      <alignment vertical="center"/>
    </xf>
    <xf numFmtId="0" fontId="51" fillId="6" borderId="0" xfId="0" applyFont="1" applyFill="1" applyAlignment="1">
      <alignment horizontal="left" vertical="center"/>
    </xf>
    <xf numFmtId="0" fontId="35" fillId="21" borderId="0" xfId="0" applyFont="1" applyFill="1">
      <alignment vertical="center"/>
    </xf>
    <xf numFmtId="0" fontId="52" fillId="6" borderId="0" xfId="0" applyFont="1" applyFill="1" applyAlignment="1">
      <alignment horizontal="left" vertical="center"/>
    </xf>
    <xf numFmtId="0" fontId="35" fillId="9" borderId="0" xfId="0" applyFont="1" applyFill="1">
      <alignment vertical="center"/>
    </xf>
    <xf numFmtId="0" fontId="37" fillId="9" borderId="0" xfId="0" applyFont="1" applyFill="1">
      <alignment vertical="center"/>
    </xf>
    <xf numFmtId="0" fontId="50" fillId="9" borderId="0" xfId="0" applyFont="1" applyFill="1">
      <alignment vertical="center"/>
    </xf>
    <xf numFmtId="0" fontId="55" fillId="9" borderId="0" xfId="0" applyFont="1" applyFill="1">
      <alignment vertical="center"/>
    </xf>
    <xf numFmtId="0" fontId="0" fillId="9" borderId="0" xfId="0" applyFont="1" applyFill="1">
      <alignment vertical="center"/>
    </xf>
    <xf numFmtId="0" fontId="36" fillId="8" borderId="0" xfId="0" applyFont="1" applyFill="1">
      <alignment vertical="center"/>
    </xf>
    <xf numFmtId="0" fontId="0" fillId="8" borderId="0" xfId="0" applyFill="1">
      <alignment vertical="center"/>
    </xf>
    <xf numFmtId="0" fontId="37" fillId="8" borderId="0" xfId="0" applyFont="1" applyFill="1">
      <alignment vertical="center"/>
    </xf>
    <xf numFmtId="0" fontId="79" fillId="0" borderId="0" xfId="0" applyFont="1">
      <alignment vertical="center"/>
    </xf>
    <xf numFmtId="0" fontId="10" fillId="0" borderId="0" xfId="0" applyFont="1">
      <alignment vertical="center"/>
    </xf>
    <xf numFmtId="0" fontId="62" fillId="6" borderId="0" xfId="0" applyFont="1" applyFill="1">
      <alignment vertical="center"/>
    </xf>
    <xf numFmtId="0" fontId="62" fillId="11" borderId="0" xfId="0" applyFont="1" applyFill="1">
      <alignment vertical="center"/>
    </xf>
    <xf numFmtId="0" fontId="55" fillId="21" borderId="0" xfId="0" applyFont="1" applyFill="1">
      <alignment vertical="center"/>
    </xf>
    <xf numFmtId="0" fontId="0" fillId="21" borderId="0" xfId="0" applyFont="1" applyFill="1">
      <alignment vertical="center"/>
    </xf>
    <xf numFmtId="0" fontId="0" fillId="0" borderId="0" xfId="0" applyBorder="1" applyAlignment="1">
      <alignment vertical="center"/>
    </xf>
    <xf numFmtId="0" fontId="0" fillId="4" borderId="0" xfId="0" applyFill="1" applyBorder="1" applyAlignment="1">
      <alignment horizontal="center" vertical="center"/>
    </xf>
    <xf numFmtId="0" fontId="0" fillId="4" borderId="0" xfId="0" applyFill="1" applyBorder="1" applyAlignment="1">
      <alignment horizontal="left" vertical="center" wrapText="1"/>
    </xf>
    <xf numFmtId="0" fontId="0" fillId="4" borderId="0" xfId="0" applyFill="1" applyBorder="1" applyAlignment="1">
      <alignment horizontal="left" vertical="center"/>
    </xf>
    <xf numFmtId="0" fontId="73" fillId="6" borderId="0" xfId="0" applyFont="1" applyFill="1">
      <alignment vertical="center"/>
    </xf>
    <xf numFmtId="0" fontId="73" fillId="4" borderId="0" xfId="0" applyFont="1" applyFill="1">
      <alignment vertical="center"/>
    </xf>
    <xf numFmtId="0" fontId="55" fillId="10" borderId="0" xfId="0" applyFont="1" applyFill="1">
      <alignment vertical="center"/>
    </xf>
    <xf numFmtId="0" fontId="0" fillId="10" borderId="0" xfId="0" applyFont="1" applyFill="1">
      <alignment vertical="center"/>
    </xf>
    <xf numFmtId="0" fontId="36" fillId="23" borderId="0" xfId="0" applyFont="1" applyFill="1">
      <alignment vertical="center"/>
    </xf>
    <xf numFmtId="0" fontId="0" fillId="23" borderId="0" xfId="0" applyFill="1">
      <alignment vertical="center"/>
    </xf>
    <xf numFmtId="0" fontId="37" fillId="23" borderId="0" xfId="0" applyFont="1" applyFill="1">
      <alignment vertical="center"/>
    </xf>
    <xf numFmtId="0" fontId="0" fillId="24" borderId="0" xfId="0" applyFill="1">
      <alignment vertical="center"/>
    </xf>
    <xf numFmtId="0" fontId="5" fillId="4" borderId="2" xfId="1" applyFill="1" applyBorder="1" applyAlignment="1">
      <alignment horizontal="left" vertical="center"/>
    </xf>
    <xf numFmtId="0" fontId="5" fillId="4" borderId="3" xfId="1" applyFill="1" applyBorder="1" applyAlignment="1">
      <alignment horizontal="left" vertical="center"/>
    </xf>
    <xf numFmtId="0" fontId="5" fillId="4" borderId="4" xfId="1" applyFill="1" applyBorder="1" applyAlignment="1">
      <alignment horizontal="left" vertical="center"/>
    </xf>
    <xf numFmtId="0" fontId="26" fillId="21" borderId="0" xfId="0" applyFont="1" applyFill="1">
      <alignment vertical="center"/>
    </xf>
    <xf numFmtId="0" fontId="3" fillId="21" borderId="0" xfId="0" applyFont="1" applyFill="1">
      <alignment vertical="center"/>
    </xf>
    <xf numFmtId="0" fontId="26" fillId="22" borderId="0" xfId="0" applyFont="1" applyFill="1">
      <alignment vertical="center"/>
    </xf>
    <xf numFmtId="0" fontId="80" fillId="0" borderId="0" xfId="0" applyFont="1">
      <alignment vertical="center"/>
    </xf>
    <xf numFmtId="0" fontId="81" fillId="0" borderId="0" xfId="0" applyFont="1">
      <alignment vertical="center"/>
    </xf>
    <xf numFmtId="0" fontId="80" fillId="22" borderId="0" xfId="0" applyFont="1" applyFill="1">
      <alignment vertical="center"/>
    </xf>
    <xf numFmtId="0" fontId="83" fillId="0" borderId="0" xfId="0" applyFont="1">
      <alignment vertical="center"/>
    </xf>
    <xf numFmtId="0" fontId="76" fillId="6" borderId="0" xfId="0" applyFont="1" applyFill="1">
      <alignment vertical="center"/>
    </xf>
    <xf numFmtId="0" fontId="84" fillId="0" borderId="0" xfId="0" applyFont="1">
      <alignment vertical="center"/>
    </xf>
    <xf numFmtId="0" fontId="86" fillId="0" borderId="0" xfId="0" applyFont="1">
      <alignment vertical="center"/>
    </xf>
    <xf numFmtId="0" fontId="57" fillId="0" borderId="0" xfId="0" applyFont="1">
      <alignment vertical="center"/>
    </xf>
    <xf numFmtId="0" fontId="36" fillId="10" borderId="0" xfId="0" applyFont="1" applyFill="1">
      <alignment vertical="center"/>
    </xf>
    <xf numFmtId="0" fontId="5" fillId="4" borderId="2" xfId="1" applyFill="1" applyBorder="1" applyAlignment="1">
      <alignment horizontal="left" vertical="center"/>
    </xf>
    <xf numFmtId="0" fontId="5" fillId="4" borderId="3" xfId="1" applyFill="1" applyBorder="1" applyAlignment="1">
      <alignment horizontal="left" vertical="center"/>
    </xf>
    <xf numFmtId="0" fontId="5" fillId="4" borderId="4" xfId="1" applyFill="1" applyBorder="1" applyAlignment="1">
      <alignment horizontal="left" vertical="center"/>
    </xf>
    <xf numFmtId="0" fontId="0" fillId="3" borderId="0" xfId="0" applyFill="1" applyAlignment="1">
      <alignment horizontal="center" vertical="center"/>
    </xf>
    <xf numFmtId="0" fontId="8" fillId="4" borderId="2" xfId="1" applyFont="1" applyFill="1" applyBorder="1" applyAlignment="1">
      <alignment horizontal="left" vertical="center"/>
    </xf>
    <xf numFmtId="0" fontId="8" fillId="4" borderId="3" xfId="1" applyFont="1" applyFill="1" applyBorder="1" applyAlignment="1">
      <alignment horizontal="left" vertical="center"/>
    </xf>
    <xf numFmtId="0" fontId="8" fillId="4" borderId="4" xfId="1" applyFont="1" applyFill="1" applyBorder="1" applyAlignment="1">
      <alignment horizontal="left" vertical="center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center" vertical="center" wrapText="1"/>
    </xf>
    <xf numFmtId="0" fontId="0" fillId="0" borderId="2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4" fillId="2" borderId="0" xfId="1" applyFont="1" applyFill="1" applyAlignment="1">
      <alignment horizontal="center" vertical="center" wrapText="1"/>
    </xf>
    <xf numFmtId="0" fontId="4" fillId="2" borderId="0" xfId="1" applyFont="1" applyFill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left" vertical="center" indent="2"/>
    </xf>
    <xf numFmtId="0" fontId="9" fillId="8" borderId="2" xfId="0" applyFont="1" applyFill="1" applyBorder="1" applyAlignment="1">
      <alignment horizontal="left" vertical="center" indent="1"/>
    </xf>
    <xf numFmtId="0" fontId="10" fillId="8" borderId="3" xfId="0" applyFont="1" applyFill="1" applyBorder="1" applyAlignment="1">
      <alignment horizontal="left" vertical="center" indent="1"/>
    </xf>
    <xf numFmtId="0" fontId="10" fillId="8" borderId="4" xfId="0" applyFont="1" applyFill="1" applyBorder="1" applyAlignment="1">
      <alignment horizontal="left" vertical="center" indent="1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" xfId="0" applyBorder="1" applyAlignment="1">
      <alignment horizontal="left" vertical="center" indent="2"/>
    </xf>
    <xf numFmtId="0" fontId="18" fillId="0" borderId="2" xfId="0" applyFont="1" applyBorder="1" applyAlignment="1">
      <alignment horizontal="left" vertical="center"/>
    </xf>
    <xf numFmtId="0" fontId="19" fillId="0" borderId="3" xfId="0" applyFont="1" applyBorder="1" applyAlignment="1">
      <alignment horizontal="left" vertical="center"/>
    </xf>
    <xf numFmtId="0" fontId="19" fillId="0" borderId="4" xfId="0" applyFont="1" applyBorder="1" applyAlignment="1">
      <alignment horizontal="left" vertical="center"/>
    </xf>
    <xf numFmtId="0" fontId="0" fillId="0" borderId="2" xfId="0" applyBorder="1" applyAlignment="1">
      <alignment horizontal="left" vertical="center" indent="1"/>
    </xf>
    <xf numFmtId="0" fontId="0" fillId="0" borderId="3" xfId="0" applyBorder="1" applyAlignment="1">
      <alignment horizontal="left" vertical="center" indent="1"/>
    </xf>
    <xf numFmtId="0" fontId="0" fillId="0" borderId="4" xfId="0" applyBorder="1" applyAlignment="1">
      <alignment horizontal="left" vertical="center" indent="1"/>
    </xf>
    <xf numFmtId="0" fontId="0" fillId="8" borderId="2" xfId="0" applyFill="1" applyBorder="1" applyAlignment="1">
      <alignment horizontal="left" vertical="center" indent="1"/>
    </xf>
    <xf numFmtId="0" fontId="0" fillId="8" borderId="3" xfId="0" applyFill="1" applyBorder="1" applyAlignment="1">
      <alignment horizontal="left" vertical="center" indent="1"/>
    </xf>
    <xf numFmtId="0" fontId="0" fillId="8" borderId="4" xfId="0" applyFill="1" applyBorder="1" applyAlignment="1">
      <alignment horizontal="left" vertical="center" indent="1"/>
    </xf>
    <xf numFmtId="0" fontId="0" fillId="8" borderId="2" xfId="0" applyFill="1" applyBorder="1" applyAlignment="1">
      <alignment horizontal="center" vertical="center"/>
    </xf>
    <xf numFmtId="0" fontId="0" fillId="8" borderId="3" xfId="0" applyFill="1" applyBorder="1" applyAlignment="1">
      <alignment horizontal="center" vertical="center"/>
    </xf>
    <xf numFmtId="0" fontId="0" fillId="8" borderId="4" xfId="0" applyFill="1" applyBorder="1" applyAlignment="1">
      <alignment horizontal="center" vertical="center"/>
    </xf>
    <xf numFmtId="0" fontId="0" fillId="4" borderId="2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1" xfId="0" applyFill="1" applyBorder="1" applyAlignment="1">
      <alignment horizontal="left" vertical="center" indent="2"/>
    </xf>
    <xf numFmtId="0" fontId="0" fillId="4" borderId="2" xfId="0" applyFill="1" applyBorder="1" applyAlignment="1">
      <alignment horizontal="left" vertical="center" indent="1"/>
    </xf>
    <xf numFmtId="0" fontId="0" fillId="4" borderId="3" xfId="0" applyFill="1" applyBorder="1" applyAlignment="1">
      <alignment horizontal="left" vertical="center" indent="1"/>
    </xf>
    <xf numFmtId="0" fontId="0" fillId="4" borderId="4" xfId="0" applyFill="1" applyBorder="1" applyAlignment="1">
      <alignment horizontal="left" vertical="center" indent="1"/>
    </xf>
    <xf numFmtId="0" fontId="0" fillId="4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7" borderId="2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7" borderId="4" xfId="0" applyFill="1" applyBorder="1" applyAlignment="1">
      <alignment horizontal="center" vertical="center"/>
    </xf>
    <xf numFmtId="0" fontId="9" fillId="4" borderId="2" xfId="0" applyFont="1" applyFill="1" applyBorder="1" applyAlignment="1">
      <alignment horizontal="left" vertical="center" indent="1"/>
    </xf>
    <xf numFmtId="0" fontId="10" fillId="4" borderId="3" xfId="0" applyFont="1" applyFill="1" applyBorder="1" applyAlignment="1">
      <alignment horizontal="left" vertical="center" indent="1"/>
    </xf>
    <xf numFmtId="0" fontId="10" fillId="4" borderId="4" xfId="0" applyFont="1" applyFill="1" applyBorder="1" applyAlignment="1">
      <alignment horizontal="left" vertical="center" indent="1"/>
    </xf>
    <xf numFmtId="0" fontId="0" fillId="0" borderId="2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0" borderId="1" xfId="0" applyFill="1" applyBorder="1" applyAlignment="1">
      <alignment horizontal="left" vertical="center" indent="2"/>
    </xf>
    <xf numFmtId="0" fontId="9" fillId="0" borderId="2" xfId="0" applyFont="1" applyFill="1" applyBorder="1" applyAlignment="1">
      <alignment horizontal="left" vertical="center" indent="1"/>
    </xf>
    <xf numFmtId="0" fontId="10" fillId="0" borderId="3" xfId="0" applyFont="1" applyFill="1" applyBorder="1" applyAlignment="1">
      <alignment horizontal="left" vertical="center" indent="1"/>
    </xf>
    <xf numFmtId="0" fontId="10" fillId="0" borderId="4" xfId="0" applyFont="1" applyFill="1" applyBorder="1" applyAlignment="1">
      <alignment horizontal="left" vertical="center" indent="1"/>
    </xf>
    <xf numFmtId="0" fontId="0" fillId="0" borderId="1" xfId="0" applyFill="1" applyBorder="1" applyAlignment="1">
      <alignment horizontal="center" vertical="center"/>
    </xf>
    <xf numFmtId="0" fontId="0" fillId="13" borderId="2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0" fillId="0" borderId="2" xfId="0" applyBorder="1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4" xfId="0" applyBorder="1" applyAlignment="1">
      <alignment horizontal="left" vertical="center"/>
    </xf>
    <xf numFmtId="0" fontId="0" fillId="13" borderId="1" xfId="0" applyFill="1" applyBorder="1" applyAlignment="1">
      <alignment horizontal="center" vertical="center"/>
    </xf>
    <xf numFmtId="0" fontId="19" fillId="0" borderId="2" xfId="0" applyFont="1" applyBorder="1" applyAlignment="1">
      <alignment horizontal="left" vertical="center"/>
    </xf>
    <xf numFmtId="0" fontId="19" fillId="0" borderId="1" xfId="0" applyFont="1" applyBorder="1" applyAlignment="1">
      <alignment horizontal="center" vertical="center"/>
    </xf>
    <xf numFmtId="0" fontId="19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0" fontId="10" fillId="0" borderId="1" xfId="0" applyFont="1" applyBorder="1" applyAlignment="1">
      <alignment horizontal="left" vertical="center"/>
    </xf>
    <xf numFmtId="0" fontId="19" fillId="0" borderId="1" xfId="0" applyFont="1" applyBorder="1" applyAlignment="1">
      <alignment horizontal="left" vertical="center" wrapText="1"/>
    </xf>
    <xf numFmtId="0" fontId="50" fillId="0" borderId="1" xfId="0" applyFont="1" applyBorder="1" applyAlignment="1">
      <alignment horizontal="center" vertical="center"/>
    </xf>
    <xf numFmtId="0" fontId="41" fillId="0" borderId="1" xfId="0" applyFont="1" applyBorder="1" applyAlignment="1">
      <alignment horizontal="left" vertical="center"/>
    </xf>
    <xf numFmtId="0" fontId="42" fillId="0" borderId="1" xfId="0" applyFont="1" applyBorder="1" applyAlignment="1">
      <alignment horizontal="left" vertical="center"/>
    </xf>
    <xf numFmtId="0" fontId="21" fillId="0" borderId="2" xfId="0" applyFont="1" applyBorder="1" applyAlignment="1">
      <alignment horizontal="left" vertical="center"/>
    </xf>
    <xf numFmtId="0" fontId="21" fillId="0" borderId="3" xfId="0" applyFont="1" applyBorder="1" applyAlignment="1">
      <alignment horizontal="left" vertical="center"/>
    </xf>
    <xf numFmtId="0" fontId="21" fillId="0" borderId="4" xfId="0" applyFont="1" applyBorder="1" applyAlignment="1">
      <alignment horizontal="left" vertical="center"/>
    </xf>
    <xf numFmtId="0" fontId="48" fillId="0" borderId="1" xfId="0" applyFont="1" applyBorder="1" applyAlignment="1">
      <alignment horizontal="center" vertical="center"/>
    </xf>
    <xf numFmtId="0" fontId="9" fillId="0" borderId="1" xfId="0" applyFont="1" applyBorder="1" applyAlignment="1">
      <alignment vertical="center"/>
    </xf>
    <xf numFmtId="0" fontId="9" fillId="13" borderId="1" xfId="0" applyFont="1" applyFill="1" applyBorder="1" applyAlignment="1">
      <alignment horizontal="center" vertical="center"/>
    </xf>
    <xf numFmtId="0" fontId="10" fillId="0" borderId="1" xfId="0" applyFont="1" applyBorder="1" applyAlignment="1">
      <alignment horizontal="left" vertical="center" wrapText="1"/>
    </xf>
    <xf numFmtId="0" fontId="18" fillId="0" borderId="1" xfId="0" applyFont="1" applyBorder="1" applyAlignment="1">
      <alignment horizontal="left" vertical="center"/>
    </xf>
    <xf numFmtId="0" fontId="0" fillId="0" borderId="1" xfId="0" applyBorder="1" applyAlignment="1">
      <alignment vertical="center"/>
    </xf>
    <xf numFmtId="0" fontId="0" fillId="0" borderId="2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4" xfId="0" applyBorder="1" applyAlignment="1">
      <alignment vertical="center"/>
    </xf>
    <xf numFmtId="0" fontId="0" fillId="16" borderId="1" xfId="0" applyFill="1" applyBorder="1" applyAlignment="1">
      <alignment horizontal="center" vertical="center"/>
    </xf>
    <xf numFmtId="0" fontId="0" fillId="0" borderId="1" xfId="0" quotePrefix="1" applyBorder="1" applyAlignment="1">
      <alignment horizontal="center" vertical="center"/>
    </xf>
    <xf numFmtId="0" fontId="60" fillId="0" borderId="2" xfId="0" applyFont="1" applyBorder="1" applyAlignment="1">
      <alignment horizontal="left" vertical="center"/>
    </xf>
    <xf numFmtId="0" fontId="60" fillId="0" borderId="4" xfId="0" applyFont="1" applyBorder="1" applyAlignment="1">
      <alignment horizontal="left" vertical="center"/>
    </xf>
    <xf numFmtId="0" fontId="0" fillId="11" borderId="2" xfId="0" applyFill="1" applyBorder="1" applyAlignment="1">
      <alignment horizontal="center" vertical="center"/>
    </xf>
    <xf numFmtId="0" fontId="0" fillId="11" borderId="4" xfId="0" applyFill="1" applyBorder="1" applyAlignment="1">
      <alignment horizontal="center" vertical="center"/>
    </xf>
    <xf numFmtId="0" fontId="0" fillId="0" borderId="1" xfId="0" quotePrefix="1" applyBorder="1" applyAlignment="1">
      <alignment vertical="center"/>
    </xf>
    <xf numFmtId="0" fontId="10" fillId="0" borderId="1" xfId="0" applyFont="1" applyBorder="1" applyAlignment="1">
      <alignment vertical="center"/>
    </xf>
    <xf numFmtId="0" fontId="41" fillId="0" borderId="1" xfId="0" applyFont="1" applyBorder="1" applyAlignment="1">
      <alignment vertical="center"/>
    </xf>
    <xf numFmtId="0" fontId="42" fillId="0" borderId="1" xfId="0" applyFont="1" applyBorder="1" applyAlignment="1">
      <alignment vertical="center"/>
    </xf>
    <xf numFmtId="24" fontId="0" fillId="0" borderId="1" xfId="0" applyNumberFormat="1" applyBorder="1" applyAlignment="1">
      <alignment horizontal="center" vertical="center"/>
    </xf>
    <xf numFmtId="6" fontId="0" fillId="0" borderId="1" xfId="0" quotePrefix="1" applyNumberFormat="1" applyBorder="1" applyAlignment="1">
      <alignment horizontal="center" vertical="center"/>
    </xf>
    <xf numFmtId="3" fontId="0" fillId="0" borderId="1" xfId="0" applyNumberFormat="1" applyBorder="1" applyAlignment="1">
      <alignment horizontal="center" vertical="center"/>
    </xf>
    <xf numFmtId="0" fontId="47" fillId="0" borderId="1" xfId="0" applyFont="1" applyBorder="1" applyAlignment="1">
      <alignment horizontal="center" vertical="center"/>
    </xf>
    <xf numFmtId="0" fontId="47" fillId="0" borderId="1" xfId="0" applyFont="1" applyBorder="1" applyAlignment="1">
      <alignment vertical="center"/>
    </xf>
    <xf numFmtId="0" fontId="47" fillId="16" borderId="1" xfId="0" applyFont="1" applyFill="1" applyBorder="1" applyAlignment="1">
      <alignment horizontal="center" vertical="center"/>
    </xf>
    <xf numFmtId="0" fontId="47" fillId="16" borderId="1" xfId="0" applyFont="1" applyFill="1" applyBorder="1" applyAlignment="1">
      <alignment vertical="center"/>
    </xf>
    <xf numFmtId="0" fontId="47" fillId="4" borderId="1" xfId="0" applyFont="1" applyFill="1" applyBorder="1" applyAlignment="1">
      <alignment horizontal="center" vertical="center"/>
    </xf>
    <xf numFmtId="0" fontId="47" fillId="4" borderId="1" xfId="0" applyFont="1" applyFill="1" applyBorder="1" applyAlignment="1">
      <alignment vertical="center"/>
    </xf>
    <xf numFmtId="0" fontId="20" fillId="0" borderId="1" xfId="0" applyFont="1" applyBorder="1" applyAlignment="1">
      <alignment vertical="center"/>
    </xf>
    <xf numFmtId="0" fontId="47" fillId="16" borderId="1" xfId="0" applyFont="1" applyFill="1" applyBorder="1" applyAlignment="1">
      <alignment horizontal="left" vertical="center"/>
    </xf>
    <xf numFmtId="0" fontId="47" fillId="0" borderId="0" xfId="0" applyFont="1" applyBorder="1" applyAlignment="1">
      <alignment horizontal="left" vertical="center"/>
    </xf>
    <xf numFmtId="0" fontId="47" fillId="16" borderId="2" xfId="0" applyFont="1" applyFill="1" applyBorder="1" applyAlignment="1">
      <alignment horizontal="left" vertical="center"/>
    </xf>
    <xf numFmtId="0" fontId="47" fillId="16" borderId="3" xfId="0" applyFont="1" applyFill="1" applyBorder="1" applyAlignment="1">
      <alignment horizontal="left" vertical="center"/>
    </xf>
    <xf numFmtId="0" fontId="47" fillId="16" borderId="4" xfId="0" applyFont="1" applyFill="1" applyBorder="1" applyAlignment="1">
      <alignment horizontal="left" vertical="center"/>
    </xf>
    <xf numFmtId="0" fontId="47" fillId="0" borderId="1" xfId="0" applyFont="1" applyBorder="1" applyAlignment="1">
      <alignment horizontal="left" vertical="center"/>
    </xf>
    <xf numFmtId="0" fontId="21" fillId="14" borderId="1" xfId="0" applyFont="1" applyFill="1" applyBorder="1" applyAlignment="1">
      <alignment horizontal="center" vertical="center"/>
    </xf>
    <xf numFmtId="0" fontId="0" fillId="11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sharedStrings" Target="sharedString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png"/><Relationship Id="rId13" Type="http://schemas.openxmlformats.org/officeDocument/2006/relationships/image" Target="../media/image45.png"/><Relationship Id="rId3" Type="http://schemas.openxmlformats.org/officeDocument/2006/relationships/image" Target="../media/image35.png"/><Relationship Id="rId7" Type="http://schemas.openxmlformats.org/officeDocument/2006/relationships/image" Target="../media/image39.png"/><Relationship Id="rId12" Type="http://schemas.openxmlformats.org/officeDocument/2006/relationships/image" Target="../media/image44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6" Type="http://schemas.openxmlformats.org/officeDocument/2006/relationships/image" Target="../media/image38.png"/><Relationship Id="rId11" Type="http://schemas.openxmlformats.org/officeDocument/2006/relationships/image" Target="../media/image43.png"/><Relationship Id="rId5" Type="http://schemas.openxmlformats.org/officeDocument/2006/relationships/image" Target="../media/image37.png"/><Relationship Id="rId15" Type="http://schemas.openxmlformats.org/officeDocument/2006/relationships/image" Target="../media/image47.png"/><Relationship Id="rId10" Type="http://schemas.openxmlformats.org/officeDocument/2006/relationships/image" Target="../media/image42.png"/><Relationship Id="rId4" Type="http://schemas.openxmlformats.org/officeDocument/2006/relationships/image" Target="../media/image36.png"/><Relationship Id="rId9" Type="http://schemas.openxmlformats.org/officeDocument/2006/relationships/image" Target="../media/image41.png"/><Relationship Id="rId14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0.png"/><Relationship Id="rId2" Type="http://schemas.openxmlformats.org/officeDocument/2006/relationships/image" Target="../media/image49.png"/><Relationship Id="rId1" Type="http://schemas.openxmlformats.org/officeDocument/2006/relationships/image" Target="../media/image48.png"/><Relationship Id="rId4" Type="http://schemas.openxmlformats.org/officeDocument/2006/relationships/image" Target="../media/image51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3" Type="http://schemas.openxmlformats.org/officeDocument/2006/relationships/image" Target="../media/image60.png"/><Relationship Id="rId7" Type="http://schemas.openxmlformats.org/officeDocument/2006/relationships/image" Target="../media/image64.png"/><Relationship Id="rId12" Type="http://schemas.openxmlformats.org/officeDocument/2006/relationships/image" Target="../media/image69.pn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1" Type="http://schemas.openxmlformats.org/officeDocument/2006/relationships/image" Target="../media/image68.png"/><Relationship Id="rId5" Type="http://schemas.openxmlformats.org/officeDocument/2006/relationships/image" Target="../media/image62.png"/><Relationship Id="rId10" Type="http://schemas.openxmlformats.org/officeDocument/2006/relationships/image" Target="../media/image67.png"/><Relationship Id="rId4" Type="http://schemas.openxmlformats.org/officeDocument/2006/relationships/image" Target="../media/image61.png"/><Relationship Id="rId9" Type="http://schemas.openxmlformats.org/officeDocument/2006/relationships/image" Target="../media/image6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3.png"/><Relationship Id="rId2" Type="http://schemas.openxmlformats.org/officeDocument/2006/relationships/image" Target="../media/image72.png"/><Relationship Id="rId1" Type="http://schemas.openxmlformats.org/officeDocument/2006/relationships/image" Target="../media/image71.png"/><Relationship Id="rId5" Type="http://schemas.openxmlformats.org/officeDocument/2006/relationships/image" Target="../media/image75.png"/><Relationship Id="rId4" Type="http://schemas.openxmlformats.org/officeDocument/2006/relationships/image" Target="../media/image74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79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.png"/><Relationship Id="rId3" Type="http://schemas.openxmlformats.org/officeDocument/2006/relationships/image" Target="../media/image82.png"/><Relationship Id="rId7" Type="http://schemas.openxmlformats.org/officeDocument/2006/relationships/image" Target="../media/image86.png"/><Relationship Id="rId2" Type="http://schemas.openxmlformats.org/officeDocument/2006/relationships/image" Target="../media/image81.png"/><Relationship Id="rId1" Type="http://schemas.openxmlformats.org/officeDocument/2006/relationships/image" Target="../media/image80.png"/><Relationship Id="rId6" Type="http://schemas.openxmlformats.org/officeDocument/2006/relationships/image" Target="../media/image85.png"/><Relationship Id="rId11" Type="http://schemas.openxmlformats.org/officeDocument/2006/relationships/image" Target="../media/image90.png"/><Relationship Id="rId5" Type="http://schemas.openxmlformats.org/officeDocument/2006/relationships/image" Target="../media/image84.png"/><Relationship Id="rId10" Type="http://schemas.openxmlformats.org/officeDocument/2006/relationships/image" Target="../media/image89.png"/><Relationship Id="rId4" Type="http://schemas.openxmlformats.org/officeDocument/2006/relationships/image" Target="../media/image83.png"/><Relationship Id="rId9" Type="http://schemas.openxmlformats.org/officeDocument/2006/relationships/image" Target="../media/image8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98.png"/><Relationship Id="rId3" Type="http://schemas.openxmlformats.org/officeDocument/2006/relationships/image" Target="../media/image93.png"/><Relationship Id="rId7" Type="http://schemas.openxmlformats.org/officeDocument/2006/relationships/image" Target="../media/image97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6" Type="http://schemas.openxmlformats.org/officeDocument/2006/relationships/image" Target="../media/image96.png"/><Relationship Id="rId5" Type="http://schemas.openxmlformats.org/officeDocument/2006/relationships/image" Target="../media/image95.png"/><Relationship Id="rId4" Type="http://schemas.openxmlformats.org/officeDocument/2006/relationships/image" Target="../media/image94.png"/><Relationship Id="rId9" Type="http://schemas.openxmlformats.org/officeDocument/2006/relationships/image" Target="../media/image99.pn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1.png"/><Relationship Id="rId1" Type="http://schemas.openxmlformats.org/officeDocument/2006/relationships/image" Target="../media/image100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9.png"/><Relationship Id="rId3" Type="http://schemas.openxmlformats.org/officeDocument/2006/relationships/image" Target="../media/image104.png"/><Relationship Id="rId7" Type="http://schemas.openxmlformats.org/officeDocument/2006/relationships/image" Target="../media/image108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Relationship Id="rId6" Type="http://schemas.openxmlformats.org/officeDocument/2006/relationships/image" Target="../media/image107.png"/><Relationship Id="rId5" Type="http://schemas.openxmlformats.org/officeDocument/2006/relationships/image" Target="../media/image106.png"/><Relationship Id="rId10" Type="http://schemas.openxmlformats.org/officeDocument/2006/relationships/image" Target="../media/image111.png"/><Relationship Id="rId4" Type="http://schemas.openxmlformats.org/officeDocument/2006/relationships/image" Target="../media/image105.png"/><Relationship Id="rId9" Type="http://schemas.openxmlformats.org/officeDocument/2006/relationships/image" Target="../media/image110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3.png"/><Relationship Id="rId1" Type="http://schemas.openxmlformats.org/officeDocument/2006/relationships/image" Target="../media/image112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6.png"/><Relationship Id="rId2" Type="http://schemas.openxmlformats.org/officeDocument/2006/relationships/image" Target="../media/image115.png"/><Relationship Id="rId1" Type="http://schemas.openxmlformats.org/officeDocument/2006/relationships/image" Target="../media/image114.pn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4.png"/><Relationship Id="rId3" Type="http://schemas.openxmlformats.org/officeDocument/2006/relationships/image" Target="../media/image119.png"/><Relationship Id="rId7" Type="http://schemas.openxmlformats.org/officeDocument/2006/relationships/image" Target="../media/image123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10" Type="http://schemas.openxmlformats.org/officeDocument/2006/relationships/image" Target="../media/image126.png"/><Relationship Id="rId4" Type="http://schemas.openxmlformats.org/officeDocument/2006/relationships/image" Target="../media/image120.png"/><Relationship Id="rId9" Type="http://schemas.openxmlformats.org/officeDocument/2006/relationships/image" Target="../media/image125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7" Type="http://schemas.openxmlformats.org/officeDocument/2006/relationships/image" Target="../media/image133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Relationship Id="rId6" Type="http://schemas.openxmlformats.org/officeDocument/2006/relationships/image" Target="../media/image132.png"/><Relationship Id="rId5" Type="http://schemas.openxmlformats.org/officeDocument/2006/relationships/image" Target="../media/image131.png"/><Relationship Id="rId4" Type="http://schemas.openxmlformats.org/officeDocument/2006/relationships/image" Target="../media/image130.png"/></Relationships>
</file>

<file path=xl/drawings/_rels/drawing2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1.png"/><Relationship Id="rId13" Type="http://schemas.openxmlformats.org/officeDocument/2006/relationships/image" Target="../media/image146.png"/><Relationship Id="rId3" Type="http://schemas.openxmlformats.org/officeDocument/2006/relationships/image" Target="../media/image136.png"/><Relationship Id="rId7" Type="http://schemas.openxmlformats.org/officeDocument/2006/relationships/image" Target="../media/image140.png"/><Relationship Id="rId12" Type="http://schemas.openxmlformats.org/officeDocument/2006/relationships/image" Target="../media/image145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11" Type="http://schemas.openxmlformats.org/officeDocument/2006/relationships/image" Target="../media/image144.png"/><Relationship Id="rId5" Type="http://schemas.openxmlformats.org/officeDocument/2006/relationships/image" Target="../media/image138.png"/><Relationship Id="rId10" Type="http://schemas.openxmlformats.org/officeDocument/2006/relationships/image" Target="../media/image143.png"/><Relationship Id="rId4" Type="http://schemas.openxmlformats.org/officeDocument/2006/relationships/image" Target="../media/image137.png"/><Relationship Id="rId9" Type="http://schemas.openxmlformats.org/officeDocument/2006/relationships/image" Target="../media/image142.png"/><Relationship Id="rId14" Type="http://schemas.openxmlformats.org/officeDocument/2006/relationships/image" Target="../media/image147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5.png"/><Relationship Id="rId13" Type="http://schemas.openxmlformats.org/officeDocument/2006/relationships/image" Target="../media/image160.png"/><Relationship Id="rId3" Type="http://schemas.openxmlformats.org/officeDocument/2006/relationships/image" Target="../media/image150.png"/><Relationship Id="rId7" Type="http://schemas.openxmlformats.org/officeDocument/2006/relationships/image" Target="../media/image154.png"/><Relationship Id="rId12" Type="http://schemas.openxmlformats.org/officeDocument/2006/relationships/image" Target="../media/image159.png"/><Relationship Id="rId2" Type="http://schemas.openxmlformats.org/officeDocument/2006/relationships/image" Target="../media/image149.png"/><Relationship Id="rId16" Type="http://schemas.openxmlformats.org/officeDocument/2006/relationships/image" Target="../media/image163.png"/><Relationship Id="rId1" Type="http://schemas.openxmlformats.org/officeDocument/2006/relationships/image" Target="../media/image148.png"/><Relationship Id="rId6" Type="http://schemas.openxmlformats.org/officeDocument/2006/relationships/image" Target="../media/image153.png"/><Relationship Id="rId11" Type="http://schemas.openxmlformats.org/officeDocument/2006/relationships/image" Target="../media/image158.png"/><Relationship Id="rId5" Type="http://schemas.openxmlformats.org/officeDocument/2006/relationships/image" Target="../media/image152.png"/><Relationship Id="rId15" Type="http://schemas.openxmlformats.org/officeDocument/2006/relationships/image" Target="../media/image162.png"/><Relationship Id="rId10" Type="http://schemas.openxmlformats.org/officeDocument/2006/relationships/image" Target="../media/image157.png"/><Relationship Id="rId4" Type="http://schemas.openxmlformats.org/officeDocument/2006/relationships/image" Target="../media/image151.png"/><Relationship Id="rId9" Type="http://schemas.openxmlformats.org/officeDocument/2006/relationships/image" Target="../media/image156.png"/><Relationship Id="rId14" Type="http://schemas.openxmlformats.org/officeDocument/2006/relationships/image" Target="../media/image161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1.png"/><Relationship Id="rId13" Type="http://schemas.openxmlformats.org/officeDocument/2006/relationships/image" Target="../media/image176.png"/><Relationship Id="rId18" Type="http://schemas.openxmlformats.org/officeDocument/2006/relationships/image" Target="../media/image181.png"/><Relationship Id="rId26" Type="http://schemas.openxmlformats.org/officeDocument/2006/relationships/image" Target="../media/image189.png"/><Relationship Id="rId3" Type="http://schemas.openxmlformats.org/officeDocument/2006/relationships/image" Target="../media/image166.png"/><Relationship Id="rId21" Type="http://schemas.openxmlformats.org/officeDocument/2006/relationships/image" Target="../media/image184.png"/><Relationship Id="rId7" Type="http://schemas.openxmlformats.org/officeDocument/2006/relationships/image" Target="../media/image170.png"/><Relationship Id="rId12" Type="http://schemas.openxmlformats.org/officeDocument/2006/relationships/image" Target="../media/image175.png"/><Relationship Id="rId17" Type="http://schemas.openxmlformats.org/officeDocument/2006/relationships/image" Target="../media/image180.png"/><Relationship Id="rId25" Type="http://schemas.openxmlformats.org/officeDocument/2006/relationships/image" Target="../media/image188.png"/><Relationship Id="rId2" Type="http://schemas.openxmlformats.org/officeDocument/2006/relationships/image" Target="../media/image165.png"/><Relationship Id="rId16" Type="http://schemas.openxmlformats.org/officeDocument/2006/relationships/image" Target="../media/image179.png"/><Relationship Id="rId20" Type="http://schemas.openxmlformats.org/officeDocument/2006/relationships/image" Target="../media/image183.png"/><Relationship Id="rId1" Type="http://schemas.openxmlformats.org/officeDocument/2006/relationships/image" Target="../media/image164.png"/><Relationship Id="rId6" Type="http://schemas.openxmlformats.org/officeDocument/2006/relationships/image" Target="../media/image169.png"/><Relationship Id="rId11" Type="http://schemas.openxmlformats.org/officeDocument/2006/relationships/image" Target="../media/image174.png"/><Relationship Id="rId24" Type="http://schemas.openxmlformats.org/officeDocument/2006/relationships/image" Target="../media/image187.png"/><Relationship Id="rId5" Type="http://schemas.openxmlformats.org/officeDocument/2006/relationships/image" Target="../media/image168.png"/><Relationship Id="rId15" Type="http://schemas.openxmlformats.org/officeDocument/2006/relationships/image" Target="../media/image178.png"/><Relationship Id="rId23" Type="http://schemas.openxmlformats.org/officeDocument/2006/relationships/image" Target="../media/image186.png"/><Relationship Id="rId10" Type="http://schemas.openxmlformats.org/officeDocument/2006/relationships/image" Target="../media/image173.png"/><Relationship Id="rId19" Type="http://schemas.openxmlformats.org/officeDocument/2006/relationships/image" Target="../media/image182.png"/><Relationship Id="rId4" Type="http://schemas.openxmlformats.org/officeDocument/2006/relationships/image" Target="../media/image167.png"/><Relationship Id="rId9" Type="http://schemas.openxmlformats.org/officeDocument/2006/relationships/image" Target="../media/image172.png"/><Relationship Id="rId14" Type="http://schemas.openxmlformats.org/officeDocument/2006/relationships/image" Target="../media/image177.png"/><Relationship Id="rId22" Type="http://schemas.openxmlformats.org/officeDocument/2006/relationships/image" Target="../media/image185.png"/><Relationship Id="rId27" Type="http://schemas.openxmlformats.org/officeDocument/2006/relationships/image" Target="../media/image19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3.png"/><Relationship Id="rId2" Type="http://schemas.openxmlformats.org/officeDocument/2006/relationships/image" Target="../media/image192.png"/><Relationship Id="rId1" Type="http://schemas.openxmlformats.org/officeDocument/2006/relationships/image" Target="../media/image191.png"/></Relationships>
</file>

<file path=xl/drawings/_rels/drawing3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1.png"/><Relationship Id="rId3" Type="http://schemas.openxmlformats.org/officeDocument/2006/relationships/image" Target="../media/image196.png"/><Relationship Id="rId7" Type="http://schemas.openxmlformats.org/officeDocument/2006/relationships/image" Target="../media/image200.png"/><Relationship Id="rId2" Type="http://schemas.openxmlformats.org/officeDocument/2006/relationships/image" Target="../media/image195.png"/><Relationship Id="rId1" Type="http://schemas.openxmlformats.org/officeDocument/2006/relationships/image" Target="../media/image194.png"/><Relationship Id="rId6" Type="http://schemas.openxmlformats.org/officeDocument/2006/relationships/image" Target="../media/image199.png"/><Relationship Id="rId5" Type="http://schemas.openxmlformats.org/officeDocument/2006/relationships/image" Target="../media/image198.png"/><Relationship Id="rId4" Type="http://schemas.openxmlformats.org/officeDocument/2006/relationships/image" Target="../media/image197.png"/><Relationship Id="rId9" Type="http://schemas.openxmlformats.org/officeDocument/2006/relationships/image" Target="../media/image20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4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4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292652</xdr:colOff>
      <xdr:row>94</xdr:row>
      <xdr:rowOff>0</xdr:rowOff>
    </xdr:from>
    <xdr:to>
      <xdr:col>18</xdr:col>
      <xdr:colOff>19849</xdr:colOff>
      <xdr:row>103</xdr:row>
      <xdr:rowOff>96189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89EF80A-10E0-4569-9EEF-BC84FA50D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9043" y="21280783"/>
          <a:ext cx="4807197" cy="213371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82827</xdr:colOff>
      <xdr:row>57</xdr:row>
      <xdr:rowOff>16564</xdr:rowOff>
    </xdr:from>
    <xdr:to>
      <xdr:col>28</xdr:col>
      <xdr:colOff>283793</xdr:colOff>
      <xdr:row>59</xdr:row>
      <xdr:rowOff>192464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8AEA2E6-CF80-46D4-80AF-8A5AAB075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28392" y="13594521"/>
          <a:ext cx="4883401" cy="628682"/>
        </a:xfrm>
        <a:prstGeom prst="rect">
          <a:avLst/>
        </a:prstGeom>
      </xdr:spPr>
    </xdr:pic>
    <xdr:clientData/>
  </xdr:twoCellAnchor>
  <xdr:twoCellAnchor editAs="oneCell">
    <xdr:from>
      <xdr:col>4</xdr:col>
      <xdr:colOff>5521</xdr:colOff>
      <xdr:row>89</xdr:row>
      <xdr:rowOff>60739</xdr:rowOff>
    </xdr:from>
    <xdr:to>
      <xdr:col>24</xdr:col>
      <xdr:colOff>96383</xdr:colOff>
      <xdr:row>92</xdr:row>
      <xdr:rowOff>48349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B31F3C0-DBE0-469B-BDEB-7A5713106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2521" y="20883217"/>
          <a:ext cx="5943905" cy="66678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135</xdr:row>
      <xdr:rowOff>0</xdr:rowOff>
    </xdr:from>
    <xdr:to>
      <xdr:col>22</xdr:col>
      <xdr:colOff>3569</xdr:colOff>
      <xdr:row>138</xdr:row>
      <xdr:rowOff>165419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F9A8E41-983C-43FA-95E0-A3B1094D4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89652" y="31236478"/>
          <a:ext cx="4978656" cy="84459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201</xdr:row>
      <xdr:rowOff>0</xdr:rowOff>
    </xdr:from>
    <xdr:to>
      <xdr:col>21</xdr:col>
      <xdr:colOff>162864</xdr:colOff>
      <xdr:row>203</xdr:row>
      <xdr:rowOff>201301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17E59BD-6D8F-4BFA-8D42-B293ED51D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7000" y="46178304"/>
          <a:ext cx="4845299" cy="654084"/>
        </a:xfrm>
        <a:prstGeom prst="rect">
          <a:avLst/>
        </a:prstGeom>
      </xdr:spPr>
    </xdr:pic>
    <xdr:clientData/>
  </xdr:twoCellAnchor>
  <xdr:twoCellAnchor editAs="oneCell">
    <xdr:from>
      <xdr:col>5</xdr:col>
      <xdr:colOff>27609</xdr:colOff>
      <xdr:row>229</xdr:row>
      <xdr:rowOff>149087</xdr:rowOff>
    </xdr:from>
    <xdr:to>
      <xdr:col>17</xdr:col>
      <xdr:colOff>192622</xdr:colOff>
      <xdr:row>233</xdr:row>
      <xdr:rowOff>69064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57610DD4-CC45-4234-A9E3-85163CCFE5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24609" y="52666348"/>
          <a:ext cx="3676839" cy="82554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237</xdr:row>
      <xdr:rowOff>0</xdr:rowOff>
    </xdr:from>
    <xdr:to>
      <xdr:col>16</xdr:col>
      <xdr:colOff>247567</xdr:colOff>
      <xdr:row>241</xdr:row>
      <xdr:rowOff>110486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57A213D2-BEDF-4F09-8CD7-955D70C8D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4348" y="54328391"/>
          <a:ext cx="3759393" cy="101605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268</xdr:row>
      <xdr:rowOff>160130</xdr:rowOff>
    </xdr:from>
    <xdr:to>
      <xdr:col>32</xdr:col>
      <xdr:colOff>75484</xdr:colOff>
      <xdr:row>273</xdr:row>
      <xdr:rowOff>109322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BF6321E-1D8E-4EE3-BED1-B1678F562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04348" y="61506652"/>
          <a:ext cx="8269745" cy="108114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313</xdr:row>
      <xdr:rowOff>49696</xdr:rowOff>
    </xdr:from>
    <xdr:to>
      <xdr:col>14</xdr:col>
      <xdr:colOff>64482</xdr:colOff>
      <xdr:row>316</xdr:row>
      <xdr:rowOff>215115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F4E3C60B-EE23-4075-AAC8-8B9F42207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4348" y="71583826"/>
          <a:ext cx="2991004" cy="844593"/>
        </a:xfrm>
        <a:prstGeom prst="rect">
          <a:avLst/>
        </a:prstGeom>
      </xdr:spPr>
    </xdr:pic>
    <xdr:clientData/>
  </xdr:twoCellAnchor>
  <xdr:twoCellAnchor editAs="oneCell">
    <xdr:from>
      <xdr:col>4</xdr:col>
      <xdr:colOff>287130</xdr:colOff>
      <xdr:row>379</xdr:row>
      <xdr:rowOff>121478</xdr:rowOff>
    </xdr:from>
    <xdr:to>
      <xdr:col>17</xdr:col>
      <xdr:colOff>70586</xdr:colOff>
      <xdr:row>381</xdr:row>
      <xdr:rowOff>37015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E90A865A-6C56-4FFC-80AF-1869B10EF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91478" y="86597435"/>
          <a:ext cx="3587934" cy="368319"/>
        </a:xfrm>
        <a:prstGeom prst="rect">
          <a:avLst/>
        </a:prstGeom>
      </xdr:spPr>
    </xdr:pic>
    <xdr:clientData/>
  </xdr:twoCellAnchor>
  <xdr:twoCellAnchor editAs="oneCell">
    <xdr:from>
      <xdr:col>13</xdr:col>
      <xdr:colOff>198783</xdr:colOff>
      <xdr:row>367</xdr:row>
      <xdr:rowOff>22086</xdr:rowOff>
    </xdr:from>
    <xdr:to>
      <xdr:col>29</xdr:col>
      <xdr:colOff>56831</xdr:colOff>
      <xdr:row>369</xdr:row>
      <xdr:rowOff>217037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E9C31BF-7B49-4FF4-AF24-AD6DF33D4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37000" y="83781347"/>
          <a:ext cx="4540483" cy="647733"/>
        </a:xfrm>
        <a:prstGeom prst="rect">
          <a:avLst/>
        </a:prstGeom>
      </xdr:spPr>
    </xdr:pic>
    <xdr:clientData/>
  </xdr:twoCellAnchor>
  <xdr:twoCellAnchor editAs="oneCell">
    <xdr:from>
      <xdr:col>13</xdr:col>
      <xdr:colOff>259522</xdr:colOff>
      <xdr:row>394</xdr:row>
      <xdr:rowOff>55218</xdr:rowOff>
    </xdr:from>
    <xdr:to>
      <xdr:col>32</xdr:col>
      <xdr:colOff>115958</xdr:colOff>
      <xdr:row>397</xdr:row>
      <xdr:rowOff>42828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3522BD38-C414-44F1-83E1-015F1191E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997739" y="89927044"/>
          <a:ext cx="5416828" cy="66678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406</xdr:row>
      <xdr:rowOff>0</xdr:rowOff>
    </xdr:from>
    <xdr:to>
      <xdr:col>19</xdr:col>
      <xdr:colOff>195691</xdr:colOff>
      <xdr:row>408</xdr:row>
      <xdr:rowOff>80645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610B16BC-21C9-4E2E-9AC9-10413BD55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97000" y="92588522"/>
          <a:ext cx="4292821" cy="53342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419</xdr:row>
      <xdr:rowOff>0</xdr:rowOff>
    </xdr:from>
    <xdr:to>
      <xdr:col>17</xdr:col>
      <xdr:colOff>152312</xdr:colOff>
      <xdr:row>420</xdr:row>
      <xdr:rowOff>180030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F37A436B-CAD9-4D32-9746-F7B6ECD12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97000" y="95531609"/>
          <a:ext cx="3664138" cy="406421"/>
        </a:xfrm>
        <a:prstGeom prst="rect">
          <a:avLst/>
        </a:prstGeom>
      </xdr:spPr>
    </xdr:pic>
    <xdr:clientData/>
  </xdr:twoCellAnchor>
  <xdr:twoCellAnchor editAs="oneCell">
    <xdr:from>
      <xdr:col>3</xdr:col>
      <xdr:colOff>126999</xdr:colOff>
      <xdr:row>443</xdr:row>
      <xdr:rowOff>49694</xdr:rowOff>
    </xdr:from>
    <xdr:to>
      <xdr:col>11</xdr:col>
      <xdr:colOff>62257</xdr:colOff>
      <xdr:row>460</xdr:row>
      <xdr:rowOff>58667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BFDFC8BF-598B-4067-A58E-5F1F2B73B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1347" y="100788303"/>
          <a:ext cx="2276475" cy="3857625"/>
        </a:xfrm>
        <a:prstGeom prst="rect">
          <a:avLst/>
        </a:prstGeom>
      </xdr:spPr>
    </xdr:pic>
    <xdr:clientData/>
  </xdr:twoCellAnchor>
  <xdr:twoCellAnchor editAs="oneCell">
    <xdr:from>
      <xdr:col>13</xdr:col>
      <xdr:colOff>220870</xdr:colOff>
      <xdr:row>455</xdr:row>
      <xdr:rowOff>176695</xdr:rowOff>
    </xdr:from>
    <xdr:to>
      <xdr:col>36</xdr:col>
      <xdr:colOff>145012</xdr:colOff>
      <xdr:row>459</xdr:row>
      <xdr:rowOff>77621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6C84EF12-1B85-4AAA-8E82-B43E2A301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251740" y="104084782"/>
          <a:ext cx="6655142" cy="806491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95</xdr:row>
      <xdr:rowOff>27610</xdr:rowOff>
    </xdr:from>
    <xdr:to>
      <xdr:col>12</xdr:col>
      <xdr:colOff>34342</xdr:colOff>
      <xdr:row>97</xdr:row>
      <xdr:rowOff>114606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E8C879B-354B-4715-92F4-1C1CD1548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7000" y="21761175"/>
          <a:ext cx="2082907" cy="539778"/>
        </a:xfrm>
        <a:prstGeom prst="rect">
          <a:avLst/>
        </a:prstGeom>
      </xdr:spPr>
    </xdr:pic>
    <xdr:clientData/>
  </xdr:twoCellAnchor>
  <xdr:twoCellAnchor editAs="oneCell">
    <xdr:from>
      <xdr:col>6</xdr:col>
      <xdr:colOff>77304</xdr:colOff>
      <xdr:row>153</xdr:row>
      <xdr:rowOff>44173</xdr:rowOff>
    </xdr:from>
    <xdr:to>
      <xdr:col>17</xdr:col>
      <xdr:colOff>268255</xdr:colOff>
      <xdr:row>155</xdr:row>
      <xdr:rowOff>93066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E27814C-4312-4D4F-9AE8-99E2EA36EE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66956" y="34455651"/>
          <a:ext cx="3410125" cy="50167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164</xdr:row>
      <xdr:rowOff>99391</xdr:rowOff>
    </xdr:from>
    <xdr:to>
      <xdr:col>18</xdr:col>
      <xdr:colOff>31656</xdr:colOff>
      <xdr:row>166</xdr:row>
      <xdr:rowOff>180036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DC7753D-2604-4F96-AAFE-5B0906142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97000" y="37001174"/>
          <a:ext cx="3543482" cy="53342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248</xdr:row>
      <xdr:rowOff>0</xdr:rowOff>
    </xdr:from>
    <xdr:to>
      <xdr:col>14</xdr:col>
      <xdr:colOff>150</xdr:colOff>
      <xdr:row>254</xdr:row>
      <xdr:rowOff>215982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6A8B8CB9-F42F-467C-B191-33D60F9D41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04900" y="56464200"/>
          <a:ext cx="2921150" cy="1587582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48</xdr:row>
      <xdr:rowOff>0</xdr:rowOff>
    </xdr:from>
    <xdr:to>
      <xdr:col>14</xdr:col>
      <xdr:colOff>13679</xdr:colOff>
      <xdr:row>53</xdr:row>
      <xdr:rowOff>17453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D98C27C5-F8E1-4ABB-9B6E-3963B4EC6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4348" y="10866783"/>
          <a:ext cx="2940201" cy="114940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</xdr:row>
      <xdr:rowOff>82826</xdr:rowOff>
    </xdr:from>
    <xdr:to>
      <xdr:col>36</xdr:col>
      <xdr:colOff>179672</xdr:colOff>
      <xdr:row>63</xdr:row>
      <xdr:rowOff>220624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1D0CD505-359B-49AB-B790-A4DBD85D3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4348" y="13892696"/>
          <a:ext cx="9544541" cy="590580"/>
        </a:xfrm>
        <a:prstGeom prst="rect">
          <a:avLst/>
        </a:prstGeom>
      </xdr:spPr>
    </xdr:pic>
    <xdr:clientData/>
  </xdr:twoCellAnchor>
  <xdr:twoCellAnchor editAs="oneCell">
    <xdr:from>
      <xdr:col>4</xdr:col>
      <xdr:colOff>22087</xdr:colOff>
      <xdr:row>83</xdr:row>
      <xdr:rowOff>16565</xdr:rowOff>
    </xdr:from>
    <xdr:to>
      <xdr:col>8</xdr:col>
      <xdr:colOff>13588</xdr:colOff>
      <xdr:row>84</xdr:row>
      <xdr:rowOff>215645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9F68DBB-8294-4B24-A5F7-57E06D463B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26435" y="18807043"/>
          <a:ext cx="1162110" cy="425472"/>
        </a:xfrm>
        <a:prstGeom prst="rect">
          <a:avLst/>
        </a:prstGeom>
      </xdr:spPr>
    </xdr:pic>
    <xdr:clientData/>
  </xdr:twoCellAnchor>
  <xdr:twoCellAnchor editAs="oneCell">
    <xdr:from>
      <xdr:col>4</xdr:col>
      <xdr:colOff>287130</xdr:colOff>
      <xdr:row>164</xdr:row>
      <xdr:rowOff>71782</xdr:rowOff>
    </xdr:from>
    <xdr:to>
      <xdr:col>14</xdr:col>
      <xdr:colOff>167452</xdr:colOff>
      <xdr:row>177</xdr:row>
      <xdr:rowOff>30794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A60386C-D842-4912-9198-0C3417AFB4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91478" y="37199956"/>
          <a:ext cx="2806844" cy="290209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245</xdr:row>
      <xdr:rowOff>0</xdr:rowOff>
    </xdr:from>
    <xdr:to>
      <xdr:col>22</xdr:col>
      <xdr:colOff>247933</xdr:colOff>
      <xdr:row>251</xdr:row>
      <xdr:rowOff>158829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FF49ED21-5674-40AC-B642-0E5CE49270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4900" y="56007000"/>
          <a:ext cx="5505733" cy="1530429"/>
        </a:xfrm>
        <a:prstGeom prst="rect">
          <a:avLst/>
        </a:prstGeom>
      </xdr:spPr>
    </xdr:pic>
    <xdr:clientData/>
  </xdr:twoCellAnchor>
  <xdr:twoCellAnchor editAs="oneCell">
    <xdr:from>
      <xdr:col>3</xdr:col>
      <xdr:colOff>82550</xdr:colOff>
      <xdr:row>256</xdr:row>
      <xdr:rowOff>120650</xdr:rowOff>
    </xdr:from>
    <xdr:to>
      <xdr:col>26</xdr:col>
      <xdr:colOff>58238</xdr:colOff>
      <xdr:row>267</xdr:row>
      <xdr:rowOff>123916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6D89FE1B-C192-4432-8687-32DBF6B33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58642250"/>
          <a:ext cx="6693988" cy="251786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243720</xdr:colOff>
      <xdr:row>15</xdr:row>
      <xdr:rowOff>204304</xdr:rowOff>
    </xdr:from>
    <xdr:to>
      <xdr:col>19</xdr:col>
      <xdr:colOff>201188</xdr:colOff>
      <xdr:row>30</xdr:row>
      <xdr:rowOff>135934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C3CD0B2-D577-4AE4-BA92-08298370CD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763" y="3600174"/>
          <a:ext cx="5237908" cy="3327499"/>
        </a:xfrm>
        <a:prstGeom prst="rect">
          <a:avLst/>
        </a:prstGeom>
      </xdr:spPr>
    </xdr:pic>
    <xdr:clientData/>
  </xdr:twoCellAnchor>
  <xdr:twoCellAnchor editAs="oneCell">
    <xdr:from>
      <xdr:col>2</xdr:col>
      <xdr:colOff>143565</xdr:colOff>
      <xdr:row>33</xdr:row>
      <xdr:rowOff>154608</xdr:rowOff>
    </xdr:from>
    <xdr:to>
      <xdr:col>20</xdr:col>
      <xdr:colOff>20769</xdr:colOff>
      <xdr:row>54</xdr:row>
      <xdr:rowOff>33753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C34F12AC-88C3-401E-8AEE-65D9C429DC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608" y="7625521"/>
          <a:ext cx="5450296" cy="4633362"/>
        </a:xfrm>
        <a:prstGeom prst="rect">
          <a:avLst/>
        </a:prstGeom>
      </xdr:spPr>
    </xdr:pic>
    <xdr:clientData/>
  </xdr:twoCellAnchor>
  <xdr:twoCellAnchor>
    <xdr:from>
      <xdr:col>14</xdr:col>
      <xdr:colOff>281608</xdr:colOff>
      <xdr:row>35</xdr:row>
      <xdr:rowOff>55217</xdr:rowOff>
    </xdr:from>
    <xdr:to>
      <xdr:col>16</xdr:col>
      <xdr:colOff>187739</xdr:colOff>
      <xdr:row>36</xdr:row>
      <xdr:rowOff>71783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84EAA24F-B0AE-4FD8-87D6-14C6C0F01139}"/>
            </a:ext>
          </a:extLst>
        </xdr:cNvPr>
        <xdr:cNvSpPr/>
      </xdr:nvSpPr>
      <xdr:spPr>
        <a:xfrm>
          <a:off x="4312478" y="7978913"/>
          <a:ext cx="491435" cy="2429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160130</xdr:colOff>
      <xdr:row>55</xdr:row>
      <xdr:rowOff>101390</xdr:rowOff>
    </xdr:from>
    <xdr:to>
      <xdr:col>23</xdr:col>
      <xdr:colOff>290305</xdr:colOff>
      <xdr:row>62</xdr:row>
      <xdr:rowOff>201871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FB792BAB-8193-4161-AAA4-65BE10592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826" y="12552912"/>
          <a:ext cx="6289122" cy="1685220"/>
        </a:xfrm>
        <a:prstGeom prst="rect">
          <a:avLst/>
        </a:prstGeom>
      </xdr:spPr>
    </xdr:pic>
    <xdr:clientData/>
  </xdr:twoCellAnchor>
  <xdr:twoCellAnchor>
    <xdr:from>
      <xdr:col>17</xdr:col>
      <xdr:colOff>193262</xdr:colOff>
      <xdr:row>57</xdr:row>
      <xdr:rowOff>44173</xdr:rowOff>
    </xdr:from>
    <xdr:to>
      <xdr:col>24</xdr:col>
      <xdr:colOff>176696</xdr:colOff>
      <xdr:row>62</xdr:row>
      <xdr:rowOff>115955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E5A1681F-D2BF-43D2-8CC8-1384F3A50928}"/>
            </a:ext>
          </a:extLst>
        </xdr:cNvPr>
        <xdr:cNvSpPr/>
      </xdr:nvSpPr>
      <xdr:spPr>
        <a:xfrm>
          <a:off x="5102088" y="12948477"/>
          <a:ext cx="2031999" cy="120373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259521</xdr:colOff>
      <xdr:row>57</xdr:row>
      <xdr:rowOff>22088</xdr:rowOff>
    </xdr:from>
    <xdr:to>
      <xdr:col>13</xdr:col>
      <xdr:colOff>16566</xdr:colOff>
      <xdr:row>62</xdr:row>
      <xdr:rowOff>138043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37ECB8C9-4C11-4DD3-A9A6-B2F7794D8A3E}"/>
            </a:ext>
          </a:extLst>
        </xdr:cNvPr>
        <xdr:cNvSpPr/>
      </xdr:nvSpPr>
      <xdr:spPr>
        <a:xfrm>
          <a:off x="1071217" y="12926392"/>
          <a:ext cx="2683566" cy="124791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49696</xdr:colOff>
      <xdr:row>59</xdr:row>
      <xdr:rowOff>193260</xdr:rowOff>
    </xdr:from>
    <xdr:to>
      <xdr:col>17</xdr:col>
      <xdr:colOff>193262</xdr:colOff>
      <xdr:row>59</xdr:row>
      <xdr:rowOff>193261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1B2555B4-7DC5-49F2-8288-6A6B16AB6AC9}"/>
            </a:ext>
          </a:extLst>
        </xdr:cNvPr>
        <xdr:cNvCxnSpPr>
          <a:stCxn id="9" idx="1"/>
        </xdr:cNvCxnSpPr>
      </xdr:nvCxnSpPr>
      <xdr:spPr>
        <a:xfrm flipH="1">
          <a:off x="3787913" y="13550347"/>
          <a:ext cx="1314175" cy="1"/>
        </a:xfrm>
        <a:prstGeom prst="straightConnector1">
          <a:avLst/>
        </a:prstGeom>
        <a:ln w="28575">
          <a:solidFill>
            <a:schemeClr val="accent2">
              <a:lumMod val="60000"/>
              <a:lumOff val="40000"/>
            </a:schemeClr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241300</xdr:colOff>
      <xdr:row>78</xdr:row>
      <xdr:rowOff>31750</xdr:rowOff>
    </xdr:from>
    <xdr:to>
      <xdr:col>23</xdr:col>
      <xdr:colOff>38100</xdr:colOff>
      <xdr:row>93</xdr:row>
      <xdr:rowOff>182741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32903F-E00E-480A-9B2E-FF0507F3E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100" y="17862550"/>
          <a:ext cx="5943600" cy="3579991"/>
        </a:xfrm>
        <a:prstGeom prst="rect">
          <a:avLst/>
        </a:prstGeom>
      </xdr:spPr>
    </xdr:pic>
    <xdr:clientData/>
  </xdr:twoCellAnchor>
  <xdr:twoCellAnchor editAs="oneCell">
    <xdr:from>
      <xdr:col>3</xdr:col>
      <xdr:colOff>273050</xdr:colOff>
      <xdr:row>146</xdr:row>
      <xdr:rowOff>0</xdr:rowOff>
    </xdr:from>
    <xdr:to>
      <xdr:col>39</xdr:col>
      <xdr:colOff>279956</xdr:colOff>
      <xdr:row>152</xdr:row>
      <xdr:rowOff>139778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D04D6F6A-2A70-40BD-BB7D-55A518F9B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5850" y="33604200"/>
          <a:ext cx="10827306" cy="1511378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197</xdr:row>
      <xdr:rowOff>171450</xdr:rowOff>
    </xdr:from>
    <xdr:to>
      <xdr:col>24</xdr:col>
      <xdr:colOff>277927</xdr:colOff>
      <xdr:row>207</xdr:row>
      <xdr:rowOff>202131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50FDECF8-40F0-428F-95A7-AA9CB38D1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9500" y="45205650"/>
          <a:ext cx="6450127" cy="2316681"/>
        </a:xfrm>
        <a:prstGeom prst="rect">
          <a:avLst/>
        </a:prstGeom>
      </xdr:spPr>
    </xdr:pic>
    <xdr:clientData/>
  </xdr:twoCellAnchor>
  <xdr:twoCellAnchor editAs="oneCell">
    <xdr:from>
      <xdr:col>3</xdr:col>
      <xdr:colOff>207150</xdr:colOff>
      <xdr:row>186</xdr:row>
      <xdr:rowOff>48400</xdr:rowOff>
    </xdr:from>
    <xdr:to>
      <xdr:col>24</xdr:col>
      <xdr:colOff>242763</xdr:colOff>
      <xdr:row>196</xdr:row>
      <xdr:rowOff>85177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4C9F3CD2-7982-457A-9DFA-344FBBA05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9950" y="42568000"/>
          <a:ext cx="6474513" cy="2322777"/>
        </a:xfrm>
        <a:prstGeom prst="rect">
          <a:avLst/>
        </a:prstGeom>
      </xdr:spPr>
    </xdr:pic>
    <xdr:clientData/>
  </xdr:twoCellAnchor>
  <xdr:twoCellAnchor editAs="oneCell">
    <xdr:from>
      <xdr:col>12</xdr:col>
      <xdr:colOff>50800</xdr:colOff>
      <xdr:row>229</xdr:row>
      <xdr:rowOff>127000</xdr:rowOff>
    </xdr:from>
    <xdr:to>
      <xdr:col>26</xdr:col>
      <xdr:colOff>6558</xdr:colOff>
      <xdr:row>233</xdr:row>
      <xdr:rowOff>38142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B89E1A7-31C4-429D-8547-23F42A84AB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492500" y="52476400"/>
          <a:ext cx="4045158" cy="825542"/>
        </a:xfrm>
        <a:prstGeom prst="rect">
          <a:avLst/>
        </a:prstGeom>
      </xdr:spPr>
    </xdr:pic>
    <xdr:clientData/>
  </xdr:twoCellAnchor>
  <xdr:twoCellAnchor editAs="oneCell">
    <xdr:from>
      <xdr:col>12</xdr:col>
      <xdr:colOff>88900</xdr:colOff>
      <xdr:row>236</xdr:row>
      <xdr:rowOff>76200</xdr:rowOff>
    </xdr:from>
    <xdr:to>
      <xdr:col>22</xdr:col>
      <xdr:colOff>82700</xdr:colOff>
      <xdr:row>240</xdr:row>
      <xdr:rowOff>6393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37AA15D6-2D19-4985-8446-DB280E7D90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530600" y="54025800"/>
          <a:ext cx="2914800" cy="84459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253</xdr:row>
      <xdr:rowOff>63500</xdr:rowOff>
    </xdr:from>
    <xdr:to>
      <xdr:col>30</xdr:col>
      <xdr:colOff>165100</xdr:colOff>
      <xdr:row>264</xdr:row>
      <xdr:rowOff>201008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D3B3D9A2-1A22-487D-84BE-9EFF48ADB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7000" y="57899300"/>
          <a:ext cx="7772400" cy="2652108"/>
        </a:xfrm>
        <a:prstGeom prst="rect">
          <a:avLst/>
        </a:prstGeom>
      </xdr:spPr>
    </xdr:pic>
    <xdr:clientData/>
  </xdr:twoCellAnchor>
  <xdr:twoCellAnchor>
    <xdr:from>
      <xdr:col>5</xdr:col>
      <xdr:colOff>215900</xdr:colOff>
      <xdr:row>269</xdr:row>
      <xdr:rowOff>215900</xdr:rowOff>
    </xdr:from>
    <xdr:to>
      <xdr:col>13</xdr:col>
      <xdr:colOff>177800</xdr:colOff>
      <xdr:row>272</xdr:row>
      <xdr:rowOff>63500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6FF278F3-1DFC-4431-8406-B7DE1766CB4A}"/>
            </a:ext>
          </a:extLst>
        </xdr:cNvPr>
        <xdr:cNvSpPr/>
      </xdr:nvSpPr>
      <xdr:spPr>
        <a:xfrm>
          <a:off x="1320800" y="61709300"/>
          <a:ext cx="2298700" cy="533400"/>
        </a:xfrm>
        <a:prstGeom prst="rect">
          <a:avLst/>
        </a:prstGeom>
        <a:noFill/>
        <a:ln w="1905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222250</xdr:colOff>
      <xdr:row>281</xdr:row>
      <xdr:rowOff>165100</xdr:rowOff>
    </xdr:from>
    <xdr:to>
      <xdr:col>14</xdr:col>
      <xdr:colOff>228600</xdr:colOff>
      <xdr:row>284</xdr:row>
      <xdr:rowOff>12700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239AABB7-2FA9-40A2-BE52-23810892B1A3}"/>
            </a:ext>
          </a:extLst>
        </xdr:cNvPr>
        <xdr:cNvSpPr/>
      </xdr:nvSpPr>
      <xdr:spPr>
        <a:xfrm>
          <a:off x="1327150" y="64401700"/>
          <a:ext cx="2838450" cy="533400"/>
        </a:xfrm>
        <a:prstGeom prst="rect">
          <a:avLst/>
        </a:prstGeom>
        <a:noFill/>
        <a:ln w="1905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407</xdr:row>
      <xdr:rowOff>0</xdr:rowOff>
    </xdr:from>
    <xdr:to>
      <xdr:col>15</xdr:col>
      <xdr:colOff>44633</xdr:colOff>
      <xdr:row>408</xdr:row>
      <xdr:rowOff>215923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D0B0E0-01AD-454E-A16A-6A94B6B14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4900" y="93040200"/>
          <a:ext cx="3562533" cy="444523"/>
        </a:xfrm>
        <a:prstGeom prst="rect">
          <a:avLst/>
        </a:prstGeom>
      </xdr:spPr>
    </xdr:pic>
    <xdr:clientData/>
  </xdr:twoCellAnchor>
  <xdr:twoCellAnchor>
    <xdr:from>
      <xdr:col>4</xdr:col>
      <xdr:colOff>139700</xdr:colOff>
      <xdr:row>413</xdr:row>
      <xdr:rowOff>165100</xdr:rowOff>
    </xdr:from>
    <xdr:to>
      <xdr:col>8</xdr:col>
      <xdr:colOff>342900</xdr:colOff>
      <xdr:row>417</xdr:row>
      <xdr:rowOff>44450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78565104-242D-4E75-BDA5-A515CBB4F348}"/>
            </a:ext>
          </a:extLst>
        </xdr:cNvPr>
        <xdr:cNvSpPr/>
      </xdr:nvSpPr>
      <xdr:spPr>
        <a:xfrm>
          <a:off x="1244600" y="94348300"/>
          <a:ext cx="1473200" cy="79375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ko-KR" sz="1100" b="0" i="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AAAR9i</a:t>
          </a:r>
          <a:endParaRPr lang="ko-KR" altLang="ko-KR">
            <a:solidFill>
              <a:schemeClr val="tx1"/>
            </a:solidFill>
            <a:effectLst/>
          </a:endParaRPr>
        </a:p>
      </xdr:txBody>
    </xdr:sp>
    <xdr:clientData/>
  </xdr:twoCellAnchor>
  <xdr:twoCellAnchor>
    <xdr:from>
      <xdr:col>9</xdr:col>
      <xdr:colOff>374650</xdr:colOff>
      <xdr:row>413</xdr:row>
      <xdr:rowOff>158750</xdr:rowOff>
    </xdr:from>
    <xdr:to>
      <xdr:col>14</xdr:col>
      <xdr:colOff>285750</xdr:colOff>
      <xdr:row>417</xdr:row>
      <xdr:rowOff>38100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C31F85FD-F575-474F-A9BF-A057A947AC2B}"/>
            </a:ext>
          </a:extLst>
        </xdr:cNvPr>
        <xdr:cNvSpPr/>
      </xdr:nvSpPr>
      <xdr:spPr>
        <a:xfrm>
          <a:off x="3143250" y="94341950"/>
          <a:ext cx="1473200" cy="79375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AAH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260350</xdr:colOff>
      <xdr:row>413</xdr:row>
      <xdr:rowOff>158750</xdr:rowOff>
    </xdr:from>
    <xdr:to>
      <xdr:col>20</xdr:col>
      <xdr:colOff>273050</xdr:colOff>
      <xdr:row>417</xdr:row>
      <xdr:rowOff>38100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3F725CA6-952F-4580-8AE7-A21A40AE20C6}"/>
            </a:ext>
          </a:extLst>
        </xdr:cNvPr>
        <xdr:cNvSpPr/>
      </xdr:nvSpPr>
      <xdr:spPr>
        <a:xfrm>
          <a:off x="4883150" y="94341950"/>
          <a:ext cx="1473200" cy="79375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AAAACu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21</xdr:col>
      <xdr:colOff>247650</xdr:colOff>
      <xdr:row>413</xdr:row>
      <xdr:rowOff>158750</xdr:rowOff>
    </xdr:from>
    <xdr:to>
      <xdr:col>26</xdr:col>
      <xdr:colOff>260350</xdr:colOff>
      <xdr:row>417</xdr:row>
      <xdr:rowOff>38100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B6C1539E-D95C-4DF9-B1E7-E56313A22352}"/>
            </a:ext>
          </a:extLst>
        </xdr:cNvPr>
        <xdr:cNvSpPr/>
      </xdr:nvSpPr>
      <xdr:spPr>
        <a:xfrm>
          <a:off x="6623050" y="94341950"/>
          <a:ext cx="1473200" cy="79375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>
              <a:solidFill>
                <a:schemeClr val="tx1"/>
              </a:solidFill>
            </a:rPr>
            <a:t>AAF 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114300</xdr:colOff>
      <xdr:row>418</xdr:row>
      <xdr:rowOff>25400</xdr:rowOff>
    </xdr:from>
    <xdr:to>
      <xdr:col>8</xdr:col>
      <xdr:colOff>342900</xdr:colOff>
      <xdr:row>421</xdr:row>
      <xdr:rowOff>38100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8F7B9FE-F1A0-4EC3-845C-FDBB0962062E}"/>
            </a:ext>
          </a:extLst>
        </xdr:cNvPr>
        <xdr:cNvSpPr txBox="1"/>
      </xdr:nvSpPr>
      <xdr:spPr>
        <a:xfrm>
          <a:off x="1219200" y="95351600"/>
          <a:ext cx="14986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데이터 오브젝트 번호</a:t>
          </a:r>
        </a:p>
      </xdr:txBody>
    </xdr:sp>
    <xdr:clientData/>
  </xdr:twoCellAnchor>
  <xdr:twoCellAnchor>
    <xdr:from>
      <xdr:col>9</xdr:col>
      <xdr:colOff>387350</xdr:colOff>
      <xdr:row>418</xdr:row>
      <xdr:rowOff>76200</xdr:rowOff>
    </xdr:from>
    <xdr:to>
      <xdr:col>15</xdr:col>
      <xdr:colOff>31750</xdr:colOff>
      <xdr:row>421</xdr:row>
      <xdr:rowOff>88900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F7874043-CF32-47E0-972A-FE57327F8E22}"/>
            </a:ext>
          </a:extLst>
        </xdr:cNvPr>
        <xdr:cNvSpPr txBox="1"/>
      </xdr:nvSpPr>
      <xdr:spPr>
        <a:xfrm>
          <a:off x="3155950" y="95402400"/>
          <a:ext cx="14986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파일 번호</a:t>
          </a:r>
        </a:p>
      </xdr:txBody>
    </xdr:sp>
    <xdr:clientData/>
  </xdr:twoCellAnchor>
  <xdr:twoCellAnchor>
    <xdr:from>
      <xdr:col>15</xdr:col>
      <xdr:colOff>285750</xdr:colOff>
      <xdr:row>418</xdr:row>
      <xdr:rowOff>63500</xdr:rowOff>
    </xdr:from>
    <xdr:to>
      <xdr:col>21</xdr:col>
      <xdr:colOff>31750</xdr:colOff>
      <xdr:row>421</xdr:row>
      <xdr:rowOff>76200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58F14352-19F1-4646-BFE3-14E1CD4D8ECE}"/>
            </a:ext>
          </a:extLst>
        </xdr:cNvPr>
        <xdr:cNvSpPr txBox="1"/>
      </xdr:nvSpPr>
      <xdr:spPr>
        <a:xfrm>
          <a:off x="4908550" y="95389700"/>
          <a:ext cx="14986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BLOCK </a:t>
          </a:r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번호</a:t>
          </a:r>
          <a:endParaRPr lang="ko-KR" altLang="en-US" sz="1100"/>
        </a:p>
      </xdr:txBody>
    </xdr:sp>
    <xdr:clientData/>
  </xdr:twoCellAnchor>
  <xdr:twoCellAnchor>
    <xdr:from>
      <xdr:col>21</xdr:col>
      <xdr:colOff>279400</xdr:colOff>
      <xdr:row>418</xdr:row>
      <xdr:rowOff>38100</xdr:rowOff>
    </xdr:from>
    <xdr:to>
      <xdr:col>27</xdr:col>
      <xdr:colOff>25400</xdr:colOff>
      <xdr:row>421</xdr:row>
      <xdr:rowOff>50800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5438B915-AE19-4FF3-B731-E579954A8833}"/>
            </a:ext>
          </a:extLst>
        </xdr:cNvPr>
        <xdr:cNvSpPr txBox="1"/>
      </xdr:nvSpPr>
      <xdr:spPr>
        <a:xfrm>
          <a:off x="6654800" y="95364300"/>
          <a:ext cx="1498600" cy="6985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ROW</a:t>
          </a:r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번호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425</xdr:row>
      <xdr:rowOff>0</xdr:rowOff>
    </xdr:from>
    <xdr:to>
      <xdr:col>18</xdr:col>
      <xdr:colOff>43326</xdr:colOff>
      <xdr:row>437</xdr:row>
      <xdr:rowOff>38100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F6C05804-9A61-45A5-BA1F-808A60F3A0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97000" y="97155000"/>
          <a:ext cx="4145426" cy="27813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50800</xdr:colOff>
      <xdr:row>20</xdr:row>
      <xdr:rowOff>50800</xdr:rowOff>
    </xdr:from>
    <xdr:to>
      <xdr:col>7</xdr:col>
      <xdr:colOff>133350</xdr:colOff>
      <xdr:row>21</xdr:row>
      <xdr:rowOff>165100</xdr:rowOff>
    </xdr:to>
    <xdr:sp macro="" textlink="">
      <xdr:nvSpPr>
        <xdr:cNvPr id="3" name="사각형: 둥근 모서리 2">
          <a:extLst>
            <a:ext uri="{FF2B5EF4-FFF2-40B4-BE49-F238E27FC236}">
              <a16:creationId xmlns:a16="http://schemas.microsoft.com/office/drawing/2014/main" id="{EE81701D-03F8-4FED-A097-D9C77D390C07}"/>
            </a:ext>
          </a:extLst>
        </xdr:cNvPr>
        <xdr:cNvSpPr/>
      </xdr:nvSpPr>
      <xdr:spPr>
        <a:xfrm>
          <a:off x="863600" y="462280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Dictionary</a:t>
          </a:r>
        </a:p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266700</xdr:colOff>
      <xdr:row>18</xdr:row>
      <xdr:rowOff>69850</xdr:rowOff>
    </xdr:from>
    <xdr:to>
      <xdr:col>15</xdr:col>
      <xdr:colOff>184150</xdr:colOff>
      <xdr:row>19</xdr:row>
      <xdr:rowOff>184150</xdr:rowOff>
    </xdr:to>
    <xdr:sp macro="" textlink="">
      <xdr:nvSpPr>
        <xdr:cNvPr id="4" name="사각형: 둥근 모서리 3">
          <a:extLst>
            <a:ext uri="{FF2B5EF4-FFF2-40B4-BE49-F238E27FC236}">
              <a16:creationId xmlns:a16="http://schemas.microsoft.com/office/drawing/2014/main" id="{0471D2D6-2708-426A-83FF-4555D96BC173}"/>
            </a:ext>
          </a:extLst>
        </xdr:cNvPr>
        <xdr:cNvSpPr/>
      </xdr:nvSpPr>
      <xdr:spPr>
        <a:xfrm>
          <a:off x="2540000" y="4184650"/>
          <a:ext cx="19621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static</a:t>
          </a:r>
          <a:r>
            <a:rPr lang="en-US" altLang="ko-KR" sz="1100" baseline="0"/>
            <a:t> d</a:t>
          </a:r>
          <a:r>
            <a:rPr lang="en-US" altLang="ko-KR" sz="1100"/>
            <a:t>ictionary</a:t>
          </a:r>
        </a:p>
        <a:p>
          <a:pPr algn="ctr"/>
          <a:endParaRPr lang="ko-KR" altLang="en-US" sz="1100"/>
        </a:p>
      </xdr:txBody>
    </xdr:sp>
    <xdr:clientData/>
  </xdr:twoCellAnchor>
  <xdr:twoCellAnchor>
    <xdr:from>
      <xdr:col>8</xdr:col>
      <xdr:colOff>279400</xdr:colOff>
      <xdr:row>23</xdr:row>
      <xdr:rowOff>31750</xdr:rowOff>
    </xdr:from>
    <xdr:to>
      <xdr:col>15</xdr:col>
      <xdr:colOff>260350</xdr:colOff>
      <xdr:row>24</xdr:row>
      <xdr:rowOff>146050</xdr:rowOff>
    </xdr:to>
    <xdr:sp macro="" textlink="">
      <xdr:nvSpPr>
        <xdr:cNvPr id="5" name="사각형: 둥근 모서리 4">
          <a:extLst>
            <a:ext uri="{FF2B5EF4-FFF2-40B4-BE49-F238E27FC236}">
              <a16:creationId xmlns:a16="http://schemas.microsoft.com/office/drawing/2014/main" id="{B7694822-5B33-4E25-977D-0B07859ED726}"/>
            </a:ext>
          </a:extLst>
        </xdr:cNvPr>
        <xdr:cNvSpPr/>
      </xdr:nvSpPr>
      <xdr:spPr>
        <a:xfrm>
          <a:off x="2552700" y="5289550"/>
          <a:ext cx="20256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dynamic</a:t>
          </a:r>
          <a:r>
            <a:rPr lang="en-US" altLang="ko-KR" sz="1100" baseline="0"/>
            <a:t> d</a:t>
          </a:r>
          <a:r>
            <a:rPr lang="en-US" altLang="ko-KR" sz="1100"/>
            <a:t>ictionary</a:t>
          </a:r>
        </a:p>
        <a:p>
          <a:pPr algn="ctr"/>
          <a:endParaRPr lang="ko-KR" altLang="en-US" sz="1100"/>
        </a:p>
      </xdr:txBody>
    </xdr:sp>
    <xdr:clientData/>
  </xdr:twoCellAnchor>
  <xdr:twoCellAnchor>
    <xdr:from>
      <xdr:col>16</xdr:col>
      <xdr:colOff>215900</xdr:colOff>
      <xdr:row>15</xdr:row>
      <xdr:rowOff>203200</xdr:rowOff>
    </xdr:from>
    <xdr:to>
      <xdr:col>21</xdr:col>
      <xdr:colOff>6350</xdr:colOff>
      <xdr:row>17</xdr:row>
      <xdr:rowOff>88900</xdr:rowOff>
    </xdr:to>
    <xdr:sp macro="" textlink="">
      <xdr:nvSpPr>
        <xdr:cNvPr id="6" name="사각형: 둥근 모서리 5">
          <a:extLst>
            <a:ext uri="{FF2B5EF4-FFF2-40B4-BE49-F238E27FC236}">
              <a16:creationId xmlns:a16="http://schemas.microsoft.com/office/drawing/2014/main" id="{2218855B-77E1-4B56-BA7A-96E7119D4DD9}"/>
            </a:ext>
          </a:extLst>
        </xdr:cNvPr>
        <xdr:cNvSpPr/>
      </xdr:nvSpPr>
      <xdr:spPr>
        <a:xfrm>
          <a:off x="4826000" y="363220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USER_XXX</a:t>
          </a:r>
        </a:p>
        <a:p>
          <a:pPr algn="ctr"/>
          <a:endParaRPr lang="ko-KR" altLang="en-US" sz="1100"/>
        </a:p>
      </xdr:txBody>
    </xdr:sp>
    <xdr:clientData/>
  </xdr:twoCellAnchor>
  <xdr:twoCellAnchor>
    <xdr:from>
      <xdr:col>16</xdr:col>
      <xdr:colOff>209550</xdr:colOff>
      <xdr:row>18</xdr:row>
      <xdr:rowOff>0</xdr:rowOff>
    </xdr:from>
    <xdr:to>
      <xdr:col>21</xdr:col>
      <xdr:colOff>0</xdr:colOff>
      <xdr:row>19</xdr:row>
      <xdr:rowOff>114300</xdr:rowOff>
    </xdr:to>
    <xdr:sp macro="" textlink="">
      <xdr:nvSpPr>
        <xdr:cNvPr id="7" name="사각형: 둥근 모서리 6">
          <a:extLst>
            <a:ext uri="{FF2B5EF4-FFF2-40B4-BE49-F238E27FC236}">
              <a16:creationId xmlns:a16="http://schemas.microsoft.com/office/drawing/2014/main" id="{04C73F5F-0D31-4239-953D-FB5F76FFA8FE}"/>
            </a:ext>
          </a:extLst>
        </xdr:cNvPr>
        <xdr:cNvSpPr/>
      </xdr:nvSpPr>
      <xdr:spPr>
        <a:xfrm>
          <a:off x="4819650" y="411480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ALL_XXX</a:t>
          </a:r>
        </a:p>
      </xdr:txBody>
    </xdr:sp>
    <xdr:clientData/>
  </xdr:twoCellAnchor>
  <xdr:twoCellAnchor>
    <xdr:from>
      <xdr:col>16</xdr:col>
      <xdr:colOff>209550</xdr:colOff>
      <xdr:row>20</xdr:row>
      <xdr:rowOff>0</xdr:rowOff>
    </xdr:from>
    <xdr:to>
      <xdr:col>21</xdr:col>
      <xdr:colOff>0</xdr:colOff>
      <xdr:row>21</xdr:row>
      <xdr:rowOff>114300</xdr:rowOff>
    </xdr:to>
    <xdr:sp macro="" textlink="">
      <xdr:nvSpPr>
        <xdr:cNvPr id="8" name="사각형: 둥근 모서리 7">
          <a:extLst>
            <a:ext uri="{FF2B5EF4-FFF2-40B4-BE49-F238E27FC236}">
              <a16:creationId xmlns:a16="http://schemas.microsoft.com/office/drawing/2014/main" id="{65680C2D-85EA-41D8-A3ED-9AA52F38501C}"/>
            </a:ext>
          </a:extLst>
        </xdr:cNvPr>
        <xdr:cNvSpPr/>
      </xdr:nvSpPr>
      <xdr:spPr>
        <a:xfrm>
          <a:off x="4819650" y="457200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DBA_XXX</a:t>
          </a:r>
        </a:p>
      </xdr:txBody>
    </xdr:sp>
    <xdr:clientData/>
  </xdr:twoCellAnchor>
  <xdr:twoCellAnchor>
    <xdr:from>
      <xdr:col>16</xdr:col>
      <xdr:colOff>209550</xdr:colOff>
      <xdr:row>23</xdr:row>
      <xdr:rowOff>57150</xdr:rowOff>
    </xdr:from>
    <xdr:to>
      <xdr:col>21</xdr:col>
      <xdr:colOff>0</xdr:colOff>
      <xdr:row>24</xdr:row>
      <xdr:rowOff>171450</xdr:rowOff>
    </xdr:to>
    <xdr:sp macro="" textlink="">
      <xdr:nvSpPr>
        <xdr:cNvPr id="9" name="사각형: 둥근 모서리 8">
          <a:extLst>
            <a:ext uri="{FF2B5EF4-FFF2-40B4-BE49-F238E27FC236}">
              <a16:creationId xmlns:a16="http://schemas.microsoft.com/office/drawing/2014/main" id="{5B4C7F04-8381-426D-BE3F-CEFF8D094F2D}"/>
            </a:ext>
          </a:extLst>
        </xdr:cNvPr>
        <xdr:cNvSpPr/>
      </xdr:nvSpPr>
      <xdr:spPr>
        <a:xfrm>
          <a:off x="4819650" y="5314950"/>
          <a:ext cx="1250950" cy="3429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V$_XXX</a:t>
          </a:r>
        </a:p>
      </xdr:txBody>
    </xdr:sp>
    <xdr:clientData/>
  </xdr:twoCellAnchor>
  <xdr:twoCellAnchor>
    <xdr:from>
      <xdr:col>7</xdr:col>
      <xdr:colOff>133350</xdr:colOff>
      <xdr:row>19</xdr:row>
      <xdr:rowOff>12700</xdr:rowOff>
    </xdr:from>
    <xdr:to>
      <xdr:col>8</xdr:col>
      <xdr:colOff>266700</xdr:colOff>
      <xdr:row>20</xdr:row>
      <xdr:rowOff>222250</xdr:rowOff>
    </xdr:to>
    <xdr:cxnSp macro="">
      <xdr:nvCxnSpPr>
        <xdr:cNvPr id="11" name="연결선: 꺾임 10">
          <a:extLst>
            <a:ext uri="{FF2B5EF4-FFF2-40B4-BE49-F238E27FC236}">
              <a16:creationId xmlns:a16="http://schemas.microsoft.com/office/drawing/2014/main" id="{62C02B53-3824-49F0-9173-8CE91C168323}"/>
            </a:ext>
          </a:extLst>
        </xdr:cNvPr>
        <xdr:cNvCxnSpPr>
          <a:stCxn id="3" idx="3"/>
          <a:endCxn id="4" idx="1"/>
        </xdr:cNvCxnSpPr>
      </xdr:nvCxnSpPr>
      <xdr:spPr>
        <a:xfrm flipV="1">
          <a:off x="2114550" y="4356100"/>
          <a:ext cx="425450" cy="43815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133350</xdr:colOff>
      <xdr:row>20</xdr:row>
      <xdr:rowOff>222250</xdr:rowOff>
    </xdr:from>
    <xdr:to>
      <xdr:col>8</xdr:col>
      <xdr:colOff>279400</xdr:colOff>
      <xdr:row>23</xdr:row>
      <xdr:rowOff>203200</xdr:rowOff>
    </xdr:to>
    <xdr:cxnSp macro="">
      <xdr:nvCxnSpPr>
        <xdr:cNvPr id="12" name="연결선: 꺾임 11">
          <a:extLst>
            <a:ext uri="{FF2B5EF4-FFF2-40B4-BE49-F238E27FC236}">
              <a16:creationId xmlns:a16="http://schemas.microsoft.com/office/drawing/2014/main" id="{390EE2CF-9978-4A78-B719-648CCB4C45AB}"/>
            </a:ext>
          </a:extLst>
        </xdr:cNvPr>
        <xdr:cNvCxnSpPr>
          <a:stCxn id="3" idx="3"/>
          <a:endCxn id="5" idx="1"/>
        </xdr:cNvCxnSpPr>
      </xdr:nvCxnSpPr>
      <xdr:spPr>
        <a:xfrm>
          <a:off x="2114550" y="4794250"/>
          <a:ext cx="438150" cy="666750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184150</xdr:colOff>
      <xdr:row>16</xdr:row>
      <xdr:rowOff>146050</xdr:rowOff>
    </xdr:from>
    <xdr:to>
      <xdr:col>16</xdr:col>
      <xdr:colOff>215900</xdr:colOff>
      <xdr:row>19</xdr:row>
      <xdr:rowOff>12700</xdr:rowOff>
    </xdr:to>
    <xdr:cxnSp macro="">
      <xdr:nvCxnSpPr>
        <xdr:cNvPr id="15" name="연결선: 꺾임 14">
          <a:extLst>
            <a:ext uri="{FF2B5EF4-FFF2-40B4-BE49-F238E27FC236}">
              <a16:creationId xmlns:a16="http://schemas.microsoft.com/office/drawing/2014/main" id="{37399E40-672D-4D9C-B75F-B8A43DF65911}"/>
            </a:ext>
          </a:extLst>
        </xdr:cNvPr>
        <xdr:cNvCxnSpPr>
          <a:stCxn id="4" idx="3"/>
          <a:endCxn id="6" idx="1"/>
        </xdr:cNvCxnSpPr>
      </xdr:nvCxnSpPr>
      <xdr:spPr>
        <a:xfrm flipV="1">
          <a:off x="4502150" y="3803650"/>
          <a:ext cx="323850" cy="552450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184150</xdr:colOff>
      <xdr:row>19</xdr:row>
      <xdr:rowOff>12700</xdr:rowOff>
    </xdr:from>
    <xdr:to>
      <xdr:col>16</xdr:col>
      <xdr:colOff>209550</xdr:colOff>
      <xdr:row>20</xdr:row>
      <xdr:rowOff>171450</xdr:rowOff>
    </xdr:to>
    <xdr:cxnSp macro="">
      <xdr:nvCxnSpPr>
        <xdr:cNvPr id="21" name="연결선: 꺾임 20">
          <a:extLst>
            <a:ext uri="{FF2B5EF4-FFF2-40B4-BE49-F238E27FC236}">
              <a16:creationId xmlns:a16="http://schemas.microsoft.com/office/drawing/2014/main" id="{ED5D5224-0858-4B4B-B809-7F303FF0DF89}"/>
            </a:ext>
          </a:extLst>
        </xdr:cNvPr>
        <xdr:cNvCxnSpPr>
          <a:stCxn id="4" idx="3"/>
          <a:endCxn id="8" idx="1"/>
        </xdr:cNvCxnSpPr>
      </xdr:nvCxnSpPr>
      <xdr:spPr>
        <a:xfrm>
          <a:off x="4502150" y="4356100"/>
          <a:ext cx="317500" cy="387350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260350</xdr:colOff>
      <xdr:row>23</xdr:row>
      <xdr:rowOff>203200</xdr:rowOff>
    </xdr:from>
    <xdr:to>
      <xdr:col>16</xdr:col>
      <xdr:colOff>209550</xdr:colOff>
      <xdr:row>24</xdr:row>
      <xdr:rowOff>0</xdr:rowOff>
    </xdr:to>
    <xdr:cxnSp macro="">
      <xdr:nvCxnSpPr>
        <xdr:cNvPr id="25" name="연결선: 꺾임 24">
          <a:extLst>
            <a:ext uri="{FF2B5EF4-FFF2-40B4-BE49-F238E27FC236}">
              <a16:creationId xmlns:a16="http://schemas.microsoft.com/office/drawing/2014/main" id="{D67F8E27-9E81-4E8E-A145-65B99DFAE3D6}"/>
            </a:ext>
          </a:extLst>
        </xdr:cNvPr>
        <xdr:cNvCxnSpPr>
          <a:stCxn id="5" idx="3"/>
          <a:endCxn id="9" idx="1"/>
        </xdr:cNvCxnSpPr>
      </xdr:nvCxnSpPr>
      <xdr:spPr>
        <a:xfrm>
          <a:off x="4578350" y="5461000"/>
          <a:ext cx="241300" cy="25400"/>
        </a:xfrm>
        <a:prstGeom prst="bent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184150</xdr:colOff>
      <xdr:row>18</xdr:row>
      <xdr:rowOff>171450</xdr:rowOff>
    </xdr:from>
    <xdr:to>
      <xdr:col>16</xdr:col>
      <xdr:colOff>209550</xdr:colOff>
      <xdr:row>19</xdr:row>
      <xdr:rowOff>12700</xdr:rowOff>
    </xdr:to>
    <xdr:cxnSp macro="">
      <xdr:nvCxnSpPr>
        <xdr:cNvPr id="30" name="직선 화살표 연결선 29">
          <a:extLst>
            <a:ext uri="{FF2B5EF4-FFF2-40B4-BE49-F238E27FC236}">
              <a16:creationId xmlns:a16="http://schemas.microsoft.com/office/drawing/2014/main" id="{2FE93F6E-B486-493A-8469-61D8DC5C2D7F}"/>
            </a:ext>
          </a:extLst>
        </xdr:cNvPr>
        <xdr:cNvCxnSpPr>
          <a:stCxn id="4" idx="3"/>
          <a:endCxn id="7" idx="1"/>
        </xdr:cNvCxnSpPr>
      </xdr:nvCxnSpPr>
      <xdr:spPr>
        <a:xfrm flipV="1">
          <a:off x="4502150" y="4286250"/>
          <a:ext cx="317500" cy="698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261470</xdr:colOff>
      <xdr:row>99</xdr:row>
      <xdr:rowOff>89648</xdr:rowOff>
    </xdr:from>
    <xdr:to>
      <xdr:col>12</xdr:col>
      <xdr:colOff>198130</xdr:colOff>
      <xdr:row>101</xdr:row>
      <xdr:rowOff>70994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F04C05D6-FF60-45E2-9933-5B18C6A940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411" y="23016883"/>
          <a:ext cx="3111660" cy="444523"/>
        </a:xfrm>
        <a:prstGeom prst="rect">
          <a:avLst/>
        </a:prstGeom>
      </xdr:spPr>
    </xdr:pic>
    <xdr:clientData/>
  </xdr:twoCellAnchor>
  <xdr:twoCellAnchor>
    <xdr:from>
      <xdr:col>7</xdr:col>
      <xdr:colOff>283883</xdr:colOff>
      <xdr:row>83</xdr:row>
      <xdr:rowOff>67235</xdr:rowOff>
    </xdr:from>
    <xdr:to>
      <xdr:col>16</xdr:col>
      <xdr:colOff>268941</xdr:colOff>
      <xdr:row>83</xdr:row>
      <xdr:rowOff>89647</xdr:rowOff>
    </xdr:to>
    <xdr:cxnSp macro="">
      <xdr:nvCxnSpPr>
        <xdr:cNvPr id="38" name="직선 화살표 연결선 37">
          <a:extLst>
            <a:ext uri="{FF2B5EF4-FFF2-40B4-BE49-F238E27FC236}">
              <a16:creationId xmlns:a16="http://schemas.microsoft.com/office/drawing/2014/main" id="{07D3100D-F1DA-47B2-8FBD-41F275F0F143}"/>
            </a:ext>
          </a:extLst>
        </xdr:cNvPr>
        <xdr:cNvCxnSpPr/>
      </xdr:nvCxnSpPr>
      <xdr:spPr>
        <a:xfrm flipV="1">
          <a:off x="2525059" y="19289059"/>
          <a:ext cx="2607235" cy="2241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24</xdr:row>
      <xdr:rowOff>0</xdr:rowOff>
    </xdr:from>
    <xdr:to>
      <xdr:col>14</xdr:col>
      <xdr:colOff>15218</xdr:colOff>
      <xdr:row>28</xdr:row>
      <xdr:rowOff>54831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1C3F599-CB60-43DD-B272-4BFBA1545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7797" y="5424407"/>
          <a:ext cx="2921150" cy="958899"/>
        </a:xfrm>
        <a:prstGeom prst="rect">
          <a:avLst/>
        </a:prstGeom>
      </xdr:spPr>
    </xdr:pic>
    <xdr:clientData/>
  </xdr:twoCellAnchor>
  <xdr:twoCellAnchor editAs="oneCell">
    <xdr:from>
      <xdr:col>11</xdr:col>
      <xdr:colOff>199111</xdr:colOff>
      <xdr:row>31</xdr:row>
      <xdr:rowOff>220636</xdr:rowOff>
    </xdr:from>
    <xdr:to>
      <xdr:col>18</xdr:col>
      <xdr:colOff>228814</xdr:colOff>
      <xdr:row>36</xdr:row>
      <xdr:rowOff>144705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D9E3E23-F45E-43E3-AD54-78005CED1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1060" y="7227161"/>
          <a:ext cx="2063856" cy="1054154"/>
        </a:xfrm>
        <a:prstGeom prst="rect">
          <a:avLst/>
        </a:prstGeom>
      </xdr:spPr>
    </xdr:pic>
    <xdr:clientData/>
  </xdr:twoCellAnchor>
  <xdr:twoCellAnchor editAs="oneCell">
    <xdr:from>
      <xdr:col>11</xdr:col>
      <xdr:colOff>220636</xdr:colOff>
      <xdr:row>43</xdr:row>
      <xdr:rowOff>26906</xdr:rowOff>
    </xdr:from>
    <xdr:to>
      <xdr:col>19</xdr:col>
      <xdr:colOff>245511</xdr:colOff>
      <xdr:row>45</xdr:row>
      <xdr:rowOff>89248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B33CF04C-4FA1-4396-A51C-C9EBE4D51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352585" y="9745635"/>
          <a:ext cx="2349621" cy="514376"/>
        </a:xfrm>
        <a:prstGeom prst="rect">
          <a:avLst/>
        </a:prstGeom>
      </xdr:spPr>
    </xdr:pic>
    <xdr:clientData/>
  </xdr:twoCellAnchor>
  <xdr:twoCellAnchor editAs="oneCell">
    <xdr:from>
      <xdr:col>11</xdr:col>
      <xdr:colOff>129153</xdr:colOff>
      <xdr:row>51</xdr:row>
      <xdr:rowOff>161441</xdr:rowOff>
    </xdr:from>
    <xdr:to>
      <xdr:col>19</xdr:col>
      <xdr:colOff>268334</xdr:colOff>
      <xdr:row>55</xdr:row>
      <xdr:rowOff>197221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7CD3B21-8F2D-4D8A-BB9B-CABC8F499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261102" y="11688305"/>
          <a:ext cx="2463927" cy="939848"/>
        </a:xfrm>
        <a:prstGeom prst="rect">
          <a:avLst/>
        </a:prstGeom>
      </xdr:spPr>
    </xdr:pic>
    <xdr:clientData/>
  </xdr:twoCellAnchor>
  <xdr:twoCellAnchor editAs="oneCell">
    <xdr:from>
      <xdr:col>2</xdr:col>
      <xdr:colOff>231398</xdr:colOff>
      <xdr:row>171</xdr:row>
      <xdr:rowOff>199110</xdr:rowOff>
    </xdr:from>
    <xdr:to>
      <xdr:col>29</xdr:col>
      <xdr:colOff>157781</xdr:colOff>
      <xdr:row>179</xdr:row>
      <xdr:rowOff>56487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AE6D7B1-9455-4530-BADB-90EF2E5BC5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8008" y="38848008"/>
          <a:ext cx="7772400" cy="1665513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226018</xdr:colOff>
      <xdr:row>23</xdr:row>
      <xdr:rowOff>75338</xdr:rowOff>
    </xdr:from>
    <xdr:to>
      <xdr:col>23</xdr:col>
      <xdr:colOff>91484</xdr:colOff>
      <xdr:row>40</xdr:row>
      <xdr:rowOff>2501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2E2C530-7F4C-40C7-B286-244019611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3221" y="5273728"/>
          <a:ext cx="5677331" cy="376945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48434</xdr:colOff>
      <xdr:row>11</xdr:row>
      <xdr:rowOff>215255</xdr:rowOff>
    </xdr:from>
    <xdr:to>
      <xdr:col>6</xdr:col>
      <xdr:colOff>209876</xdr:colOff>
      <xdr:row>17</xdr:row>
      <xdr:rowOff>91483</xdr:rowOff>
    </xdr:to>
    <xdr:sp macro="" textlink="">
      <xdr:nvSpPr>
        <xdr:cNvPr id="2" name="직사각형 1">
          <a:extLst>
            <a:ext uri="{FF2B5EF4-FFF2-40B4-BE49-F238E27FC236}">
              <a16:creationId xmlns:a16="http://schemas.microsoft.com/office/drawing/2014/main" id="{99407BBB-D7AC-416D-A281-CEEE79F5658F}"/>
            </a:ext>
          </a:extLst>
        </xdr:cNvPr>
        <xdr:cNvSpPr/>
      </xdr:nvSpPr>
      <xdr:spPr>
        <a:xfrm>
          <a:off x="855637" y="2701441"/>
          <a:ext cx="1033222" cy="123233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자바</a:t>
          </a:r>
          <a:r>
            <a:rPr lang="en-US" altLang="ko-KR" sz="1100"/>
            <a:t>(WEB)</a:t>
          </a:r>
        </a:p>
        <a:p>
          <a:pPr algn="l"/>
          <a:r>
            <a:rPr lang="ko-KR" altLang="en-US" sz="1100"/>
            <a:t>어플리케이션</a:t>
          </a:r>
          <a:endParaRPr lang="en-US" altLang="ko-KR" sz="1100"/>
        </a:p>
        <a:p>
          <a:pPr algn="l"/>
          <a:endParaRPr lang="ko-KR" altLang="en-US" sz="1100"/>
        </a:p>
      </xdr:txBody>
    </xdr:sp>
    <xdr:clientData/>
  </xdr:twoCellAnchor>
  <xdr:twoCellAnchor>
    <xdr:from>
      <xdr:col>15</xdr:col>
      <xdr:colOff>26908</xdr:colOff>
      <xdr:row>11</xdr:row>
      <xdr:rowOff>156061</xdr:rowOff>
    </xdr:from>
    <xdr:to>
      <xdr:col>17</xdr:col>
      <xdr:colOff>129154</xdr:colOff>
      <xdr:row>14</xdr:row>
      <xdr:rowOff>75340</xdr:rowOff>
    </xdr:to>
    <xdr:sp macro="" textlink="">
      <xdr:nvSpPr>
        <xdr:cNvPr id="3" name="원통형 2">
          <a:extLst>
            <a:ext uri="{FF2B5EF4-FFF2-40B4-BE49-F238E27FC236}">
              <a16:creationId xmlns:a16="http://schemas.microsoft.com/office/drawing/2014/main" id="{C82B221D-D516-48E2-A5BF-E1E814CD453C}"/>
            </a:ext>
          </a:extLst>
        </xdr:cNvPr>
        <xdr:cNvSpPr/>
      </xdr:nvSpPr>
      <xdr:spPr>
        <a:xfrm>
          <a:off x="4321230" y="2642247"/>
          <a:ext cx="683432" cy="597330"/>
        </a:xfrm>
        <a:prstGeom prst="ca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Oracle</a:t>
          </a:r>
        </a:p>
        <a:p>
          <a:pPr algn="l"/>
          <a:r>
            <a:rPr lang="en-US" altLang="ko-KR" sz="1100"/>
            <a:t>DB</a:t>
          </a:r>
        </a:p>
      </xdr:txBody>
    </xdr:sp>
    <xdr:clientData/>
  </xdr:twoCellAnchor>
  <xdr:twoCellAnchor>
    <xdr:from>
      <xdr:col>15</xdr:col>
      <xdr:colOff>43054</xdr:colOff>
      <xdr:row>14</xdr:row>
      <xdr:rowOff>220636</xdr:rowOff>
    </xdr:from>
    <xdr:to>
      <xdr:col>17</xdr:col>
      <xdr:colOff>145300</xdr:colOff>
      <xdr:row>17</xdr:row>
      <xdr:rowOff>139915</xdr:rowOff>
    </xdr:to>
    <xdr:sp macro="" textlink="">
      <xdr:nvSpPr>
        <xdr:cNvPr id="4" name="원통형 3">
          <a:extLst>
            <a:ext uri="{FF2B5EF4-FFF2-40B4-BE49-F238E27FC236}">
              <a16:creationId xmlns:a16="http://schemas.microsoft.com/office/drawing/2014/main" id="{9AD31208-0159-4E6B-A1D5-374CDB757C95}"/>
            </a:ext>
          </a:extLst>
        </xdr:cNvPr>
        <xdr:cNvSpPr/>
      </xdr:nvSpPr>
      <xdr:spPr>
        <a:xfrm>
          <a:off x="4337376" y="3384873"/>
          <a:ext cx="683432" cy="597330"/>
        </a:xfrm>
        <a:prstGeom prst="can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/>
            <a:t>MS/SQL</a:t>
          </a:r>
        </a:p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204489</xdr:colOff>
      <xdr:row>11</xdr:row>
      <xdr:rowOff>209872</xdr:rowOff>
    </xdr:from>
    <xdr:to>
      <xdr:col>9</xdr:col>
      <xdr:colOff>172202</xdr:colOff>
      <xdr:row>17</xdr:row>
      <xdr:rowOff>102245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83596693-36D1-4A2E-B8A3-CADB45A3D313}"/>
            </a:ext>
          </a:extLst>
        </xdr:cNvPr>
        <xdr:cNvSpPr/>
      </xdr:nvSpPr>
      <xdr:spPr>
        <a:xfrm>
          <a:off x="2174065" y="2696058"/>
          <a:ext cx="548900" cy="1248475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>
              <a:solidFill>
                <a:schemeClr val="tx1"/>
              </a:solidFill>
            </a:rPr>
            <a:t>JDBC</a:t>
          </a:r>
        </a:p>
        <a:p>
          <a:pPr algn="l"/>
          <a:r>
            <a:rPr lang="en-US" altLang="ko-KR" sz="1100">
              <a:solidFill>
                <a:schemeClr val="tx1"/>
              </a:solidFill>
            </a:rPr>
            <a:t>API</a:t>
          </a:r>
          <a:endParaRPr lang="ko-KR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11</xdr:col>
      <xdr:colOff>5384</xdr:colOff>
      <xdr:row>11</xdr:row>
      <xdr:rowOff>188347</xdr:rowOff>
    </xdr:from>
    <xdr:to>
      <xdr:col>13</xdr:col>
      <xdr:colOff>199115</xdr:colOff>
      <xdr:row>14</xdr:row>
      <xdr:rowOff>37670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6EEA36F6-198F-419D-B3E8-EB43F4874B4F}"/>
            </a:ext>
          </a:extLst>
        </xdr:cNvPr>
        <xdr:cNvSpPr/>
      </xdr:nvSpPr>
      <xdr:spPr>
        <a:xfrm>
          <a:off x="3137333" y="2674533"/>
          <a:ext cx="774918" cy="527374"/>
        </a:xfrm>
        <a:prstGeom prst="rect">
          <a:avLst/>
        </a:prstGeom>
        <a:gradFill flip="none" rotWithShape="1">
          <a:gsLst>
            <a:gs pos="0">
              <a:schemeClr val="accent2">
                <a:shade val="30000"/>
                <a:satMod val="115000"/>
              </a:schemeClr>
            </a:gs>
            <a:gs pos="50000">
              <a:schemeClr val="accent2">
                <a:shade val="67500"/>
                <a:satMod val="115000"/>
              </a:schemeClr>
            </a:gs>
            <a:gs pos="100000">
              <a:schemeClr val="accent2">
                <a:shade val="100000"/>
                <a:satMod val="115000"/>
              </a:schemeClr>
            </a:gs>
          </a:gsLst>
          <a:lin ang="108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>
              <a:solidFill>
                <a:schemeClr val="bg1"/>
              </a:solidFill>
            </a:rPr>
            <a:t>JDBC</a:t>
          </a:r>
        </a:p>
        <a:p>
          <a:pPr algn="l"/>
          <a:r>
            <a:rPr lang="ko-KR" altLang="en-US" sz="1100">
              <a:solidFill>
                <a:schemeClr val="bg1"/>
              </a:solidFill>
            </a:rPr>
            <a:t>드라이버</a:t>
          </a:r>
        </a:p>
      </xdr:txBody>
    </xdr:sp>
    <xdr:clientData/>
  </xdr:twoCellAnchor>
  <xdr:twoCellAnchor>
    <xdr:from>
      <xdr:col>11</xdr:col>
      <xdr:colOff>21528</xdr:colOff>
      <xdr:row>15</xdr:row>
      <xdr:rowOff>21525</xdr:rowOff>
    </xdr:from>
    <xdr:to>
      <xdr:col>13</xdr:col>
      <xdr:colOff>215259</xdr:colOff>
      <xdr:row>17</xdr:row>
      <xdr:rowOff>96865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9CEB6C6E-9D36-462A-9DC4-2EF8FE633AF0}"/>
            </a:ext>
          </a:extLst>
        </xdr:cNvPr>
        <xdr:cNvSpPr/>
      </xdr:nvSpPr>
      <xdr:spPr>
        <a:xfrm>
          <a:off x="3153477" y="3411779"/>
          <a:ext cx="774918" cy="527374"/>
        </a:xfrm>
        <a:prstGeom prst="rect">
          <a:avLst/>
        </a:prstGeom>
        <a:gradFill flip="none" rotWithShape="1">
          <a:gsLst>
            <a:gs pos="0">
              <a:schemeClr val="accent5">
                <a:shade val="30000"/>
                <a:satMod val="115000"/>
              </a:schemeClr>
            </a:gs>
            <a:gs pos="50000">
              <a:schemeClr val="accent5">
                <a:shade val="67500"/>
                <a:satMod val="115000"/>
              </a:schemeClr>
            </a:gs>
            <a:gs pos="100000">
              <a:schemeClr val="accent5">
                <a:shade val="100000"/>
                <a:satMod val="115000"/>
              </a:schemeClr>
            </a:gs>
          </a:gsLst>
          <a:lin ang="16200000" scaled="1"/>
          <a:tileRect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ko-KR" sz="1100">
              <a:solidFill>
                <a:schemeClr val="bg1"/>
              </a:solidFill>
            </a:rPr>
            <a:t>JDBC</a:t>
          </a:r>
        </a:p>
        <a:p>
          <a:pPr algn="l"/>
          <a:r>
            <a:rPr lang="ko-KR" altLang="en-US" sz="1100">
              <a:solidFill>
                <a:schemeClr val="bg1"/>
              </a:solidFill>
            </a:rPr>
            <a:t>드라이버</a:t>
          </a:r>
        </a:p>
      </xdr:txBody>
    </xdr:sp>
    <xdr:clientData/>
  </xdr:twoCellAnchor>
  <xdr:twoCellAnchor>
    <xdr:from>
      <xdr:col>6</xdr:col>
      <xdr:colOff>209876</xdr:colOff>
      <xdr:row>14</xdr:row>
      <xdr:rowOff>153369</xdr:rowOff>
    </xdr:from>
    <xdr:to>
      <xdr:col>7</xdr:col>
      <xdr:colOff>204489</xdr:colOff>
      <xdr:row>14</xdr:row>
      <xdr:rowOff>156059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29E39AAE-85DC-4F1D-B0F3-31AF93866194}"/>
            </a:ext>
          </a:extLst>
        </xdr:cNvPr>
        <xdr:cNvCxnSpPr>
          <a:stCxn id="2" idx="3"/>
          <a:endCxn id="5" idx="1"/>
        </xdr:cNvCxnSpPr>
      </xdr:nvCxnSpPr>
      <xdr:spPr>
        <a:xfrm>
          <a:off x="1888859" y="3317606"/>
          <a:ext cx="285206" cy="26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172202</xdr:colOff>
      <xdr:row>13</xdr:row>
      <xdr:rowOff>0</xdr:rowOff>
    </xdr:from>
    <xdr:to>
      <xdr:col>11</xdr:col>
      <xdr:colOff>5384</xdr:colOff>
      <xdr:row>14</xdr:row>
      <xdr:rowOff>156059</xdr:rowOff>
    </xdr:to>
    <xdr:cxnSp macro="">
      <xdr:nvCxnSpPr>
        <xdr:cNvPr id="11" name="연결선: 꺾임 10">
          <a:extLst>
            <a:ext uri="{FF2B5EF4-FFF2-40B4-BE49-F238E27FC236}">
              <a16:creationId xmlns:a16="http://schemas.microsoft.com/office/drawing/2014/main" id="{CD19193D-6814-4176-BC7C-E2C38A6AC1E0}"/>
            </a:ext>
          </a:extLst>
        </xdr:cNvPr>
        <xdr:cNvCxnSpPr>
          <a:stCxn id="5" idx="3"/>
          <a:endCxn id="6" idx="1"/>
        </xdr:cNvCxnSpPr>
      </xdr:nvCxnSpPr>
      <xdr:spPr>
        <a:xfrm flipV="1">
          <a:off x="2722965" y="2938220"/>
          <a:ext cx="414368" cy="382076"/>
        </a:xfrm>
        <a:prstGeom prst="bent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199115</xdr:colOff>
      <xdr:row>13</xdr:row>
      <xdr:rowOff>0</xdr:rowOff>
    </xdr:from>
    <xdr:to>
      <xdr:col>15</xdr:col>
      <xdr:colOff>26908</xdr:colOff>
      <xdr:row>13</xdr:row>
      <xdr:rowOff>2692</xdr:rowOff>
    </xdr:to>
    <xdr:cxnSp macro="">
      <xdr:nvCxnSpPr>
        <xdr:cNvPr id="12" name="직선 화살표 연결선 11">
          <a:extLst>
            <a:ext uri="{FF2B5EF4-FFF2-40B4-BE49-F238E27FC236}">
              <a16:creationId xmlns:a16="http://schemas.microsoft.com/office/drawing/2014/main" id="{EAE9F800-CEE0-416A-B601-B172C41DF60C}"/>
            </a:ext>
          </a:extLst>
        </xdr:cNvPr>
        <xdr:cNvCxnSpPr>
          <a:stCxn id="6" idx="3"/>
          <a:endCxn id="3" idx="2"/>
        </xdr:cNvCxnSpPr>
      </xdr:nvCxnSpPr>
      <xdr:spPr>
        <a:xfrm>
          <a:off x="3912251" y="2938220"/>
          <a:ext cx="408979" cy="269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215259</xdr:colOff>
      <xdr:row>16</xdr:row>
      <xdr:rowOff>59195</xdr:rowOff>
    </xdr:from>
    <xdr:to>
      <xdr:col>15</xdr:col>
      <xdr:colOff>43054</xdr:colOff>
      <xdr:row>16</xdr:row>
      <xdr:rowOff>67267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09AEB7FE-AC55-4C50-AE98-6B43F03582FF}"/>
            </a:ext>
          </a:extLst>
        </xdr:cNvPr>
        <xdr:cNvCxnSpPr>
          <a:stCxn id="7" idx="3"/>
          <a:endCxn id="4" idx="2"/>
        </xdr:cNvCxnSpPr>
      </xdr:nvCxnSpPr>
      <xdr:spPr>
        <a:xfrm>
          <a:off x="3928395" y="3675466"/>
          <a:ext cx="408981" cy="807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172202</xdr:colOff>
      <xdr:row>14</xdr:row>
      <xdr:rowOff>156059</xdr:rowOff>
    </xdr:from>
    <xdr:to>
      <xdr:col>11</xdr:col>
      <xdr:colOff>21528</xdr:colOff>
      <xdr:row>16</xdr:row>
      <xdr:rowOff>59195</xdr:rowOff>
    </xdr:to>
    <xdr:cxnSp macro="">
      <xdr:nvCxnSpPr>
        <xdr:cNvPr id="19" name="연결선: 구부러짐 18">
          <a:extLst>
            <a:ext uri="{FF2B5EF4-FFF2-40B4-BE49-F238E27FC236}">
              <a16:creationId xmlns:a16="http://schemas.microsoft.com/office/drawing/2014/main" id="{A23301B2-3C53-4943-B7DA-03E88345DE1C}"/>
            </a:ext>
          </a:extLst>
        </xdr:cNvPr>
        <xdr:cNvCxnSpPr>
          <a:stCxn id="5" idx="3"/>
          <a:endCxn id="7" idx="1"/>
        </xdr:cNvCxnSpPr>
      </xdr:nvCxnSpPr>
      <xdr:spPr>
        <a:xfrm>
          <a:off x="2722965" y="3320296"/>
          <a:ext cx="430512" cy="35517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53814</xdr:colOff>
      <xdr:row>331</xdr:row>
      <xdr:rowOff>113008</xdr:rowOff>
    </xdr:from>
    <xdr:to>
      <xdr:col>16</xdr:col>
      <xdr:colOff>178389</xdr:colOff>
      <xdr:row>336</xdr:row>
      <xdr:rowOff>56128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F4A8970-00BA-482B-BE91-1A8CD4974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32797" y="74472584"/>
          <a:ext cx="3073558" cy="1073205"/>
        </a:xfrm>
        <a:prstGeom prst="rect">
          <a:avLst/>
        </a:prstGeom>
      </xdr:spPr>
    </xdr:pic>
    <xdr:clientData/>
  </xdr:twoCellAnchor>
  <xdr:twoCellAnchor editAs="oneCell">
    <xdr:from>
      <xdr:col>6</xdr:col>
      <xdr:colOff>53814</xdr:colOff>
      <xdr:row>412</xdr:row>
      <xdr:rowOff>172203</xdr:rowOff>
    </xdr:from>
    <xdr:to>
      <xdr:col>14</xdr:col>
      <xdr:colOff>210124</xdr:colOff>
      <xdr:row>414</xdr:row>
      <xdr:rowOff>158342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7E24CE37-D337-4364-ABD6-5B7DCD50E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32797" y="93291186"/>
          <a:ext cx="2787793" cy="438173"/>
        </a:xfrm>
        <a:prstGeom prst="rect">
          <a:avLst/>
        </a:prstGeom>
      </xdr:spPr>
    </xdr:pic>
    <xdr:clientData/>
  </xdr:twoCellAnchor>
  <xdr:twoCellAnchor editAs="oneCell">
    <xdr:from>
      <xdr:col>5</xdr:col>
      <xdr:colOff>194235</xdr:colOff>
      <xdr:row>603</xdr:row>
      <xdr:rowOff>224117</xdr:rowOff>
    </xdr:from>
    <xdr:to>
      <xdr:col>29</xdr:col>
      <xdr:colOff>143122</xdr:colOff>
      <xdr:row>625</xdr:row>
      <xdr:rowOff>91750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0694D27-422F-4C95-B9F7-B7B472BAB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1235" y="139871823"/>
          <a:ext cx="7419475" cy="496257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226016</xdr:colOff>
      <xdr:row>21</xdr:row>
      <xdr:rowOff>59195</xdr:rowOff>
    </xdr:from>
    <xdr:to>
      <xdr:col>20</xdr:col>
      <xdr:colOff>101791</xdr:colOff>
      <xdr:row>23</xdr:row>
      <xdr:rowOff>204092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4034013-B402-49D4-A0D4-D819C4C5D8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9152" y="4805551"/>
          <a:ext cx="1619333" cy="596931"/>
        </a:xfrm>
        <a:prstGeom prst="rect">
          <a:avLst/>
        </a:prstGeom>
      </xdr:spPr>
    </xdr:pic>
    <xdr:clientData/>
  </xdr:twoCellAnchor>
  <xdr:twoCellAnchor editAs="oneCell">
    <xdr:from>
      <xdr:col>4</xdr:col>
      <xdr:colOff>177585</xdr:colOff>
      <xdr:row>45</xdr:row>
      <xdr:rowOff>26906</xdr:rowOff>
    </xdr:from>
    <xdr:to>
      <xdr:col>29</xdr:col>
      <xdr:colOff>89026</xdr:colOff>
      <xdr:row>56</xdr:row>
      <xdr:rowOff>184939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4A27878-A266-451E-8BE0-253D4C403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5382" y="9971652"/>
          <a:ext cx="7772400" cy="2644218"/>
        </a:xfrm>
        <a:prstGeom prst="rect">
          <a:avLst/>
        </a:prstGeom>
      </xdr:spPr>
    </xdr:pic>
    <xdr:clientData/>
  </xdr:twoCellAnchor>
  <xdr:twoCellAnchor editAs="oneCell">
    <xdr:from>
      <xdr:col>4</xdr:col>
      <xdr:colOff>188347</xdr:colOff>
      <xdr:row>71</xdr:row>
      <xdr:rowOff>220636</xdr:rowOff>
    </xdr:from>
    <xdr:to>
      <xdr:col>27</xdr:col>
      <xdr:colOff>252351</xdr:colOff>
      <xdr:row>92</xdr:row>
      <xdr:rowOff>36755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6EC5AE70-78FA-4E53-93C7-553DBA440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6144" y="16041822"/>
          <a:ext cx="7343775" cy="4562475"/>
        </a:xfrm>
        <a:prstGeom prst="rect">
          <a:avLst/>
        </a:prstGeom>
      </xdr:spPr>
    </xdr:pic>
    <xdr:clientData/>
  </xdr:twoCellAnchor>
  <xdr:twoCellAnchor editAs="oneCell">
    <xdr:from>
      <xdr:col>4</xdr:col>
      <xdr:colOff>246530</xdr:colOff>
      <xdr:row>117</xdr:row>
      <xdr:rowOff>7471</xdr:rowOff>
    </xdr:from>
    <xdr:to>
      <xdr:col>29</xdr:col>
      <xdr:colOff>137459</xdr:colOff>
      <xdr:row>136</xdr:row>
      <xdr:rowOff>27441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5B8570AB-FC48-4C3C-911D-BC3D0493A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2177" y="26871706"/>
          <a:ext cx="7772400" cy="4420146"/>
        </a:xfrm>
        <a:prstGeom prst="rect">
          <a:avLst/>
        </a:prstGeom>
      </xdr:spPr>
    </xdr:pic>
    <xdr:clientData/>
  </xdr:twoCellAnchor>
  <xdr:twoCellAnchor editAs="oneCell">
    <xdr:from>
      <xdr:col>4</xdr:col>
      <xdr:colOff>37353</xdr:colOff>
      <xdr:row>216</xdr:row>
      <xdr:rowOff>171824</xdr:rowOff>
    </xdr:from>
    <xdr:to>
      <xdr:col>28</xdr:col>
      <xdr:colOff>219635</xdr:colOff>
      <xdr:row>238</xdr:row>
      <xdr:rowOff>13896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00C2FB3-AF2B-4D59-A3CE-CADA2E935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0" y="50194883"/>
          <a:ext cx="7772400" cy="4937013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260</xdr:row>
      <xdr:rowOff>74705</xdr:rowOff>
    </xdr:from>
    <xdr:to>
      <xdr:col>28</xdr:col>
      <xdr:colOff>144929</xdr:colOff>
      <xdr:row>277</xdr:row>
      <xdr:rowOff>115639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E7B33D15-6938-4D51-83A2-85850263D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68294" y="60287646"/>
          <a:ext cx="7772400" cy="3977934"/>
        </a:xfrm>
        <a:prstGeom prst="rect">
          <a:avLst/>
        </a:prstGeom>
      </xdr:spPr>
    </xdr:pic>
    <xdr:clientData/>
  </xdr:twoCellAnchor>
  <xdr:twoCellAnchor editAs="oneCell">
    <xdr:from>
      <xdr:col>2</xdr:col>
      <xdr:colOff>283883</xdr:colOff>
      <xdr:row>293</xdr:row>
      <xdr:rowOff>141941</xdr:rowOff>
    </xdr:from>
    <xdr:to>
      <xdr:col>27</xdr:col>
      <xdr:colOff>174812</xdr:colOff>
      <xdr:row>314</xdr:row>
      <xdr:rowOff>87760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44FA9DF9-9C8A-4732-8C5D-8EC02D4004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824" y="67997294"/>
          <a:ext cx="7772400" cy="4809172"/>
        </a:xfrm>
        <a:prstGeom prst="rect">
          <a:avLst/>
        </a:prstGeom>
      </xdr:spPr>
    </xdr:pic>
    <xdr:clientData/>
  </xdr:twoCellAnchor>
  <xdr:twoCellAnchor editAs="oneCell">
    <xdr:from>
      <xdr:col>2</xdr:col>
      <xdr:colOff>224118</xdr:colOff>
      <xdr:row>356</xdr:row>
      <xdr:rowOff>216647</xdr:rowOff>
    </xdr:from>
    <xdr:to>
      <xdr:col>27</xdr:col>
      <xdr:colOff>115047</xdr:colOff>
      <xdr:row>375</xdr:row>
      <xdr:rowOff>194394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5FFBD576-E22A-40BB-9B2A-9D85788F6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059" y="82662059"/>
          <a:ext cx="7772400" cy="4377923"/>
        </a:xfrm>
        <a:prstGeom prst="rect">
          <a:avLst/>
        </a:prstGeom>
      </xdr:spPr>
    </xdr:pic>
    <xdr:clientData/>
  </xdr:twoCellAnchor>
  <xdr:twoCellAnchor>
    <xdr:from>
      <xdr:col>6</xdr:col>
      <xdr:colOff>55656</xdr:colOff>
      <xdr:row>444</xdr:row>
      <xdr:rowOff>747</xdr:rowOff>
    </xdr:from>
    <xdr:to>
      <xdr:col>16</xdr:col>
      <xdr:colOff>70597</xdr:colOff>
      <xdr:row>447</xdr:row>
      <xdr:rowOff>72465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40D0F1BE-312B-47BD-9A50-BAC2E0F893FD}"/>
            </a:ext>
          </a:extLst>
        </xdr:cNvPr>
        <xdr:cNvSpPr/>
      </xdr:nvSpPr>
      <xdr:spPr>
        <a:xfrm>
          <a:off x="2341656" y="101499147"/>
          <a:ext cx="2935941" cy="757518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6</xdr:col>
      <xdr:colOff>0</xdr:colOff>
      <xdr:row>578</xdr:row>
      <xdr:rowOff>0</xdr:rowOff>
    </xdr:from>
    <xdr:to>
      <xdr:col>31</xdr:col>
      <xdr:colOff>285765</xdr:colOff>
      <xdr:row>582</xdr:row>
      <xdr:rowOff>89699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83F62C2-3910-4F6C-92C5-9DF32F7999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688353" y="133858000"/>
          <a:ext cx="7569589" cy="1016052"/>
        </a:xfrm>
        <a:prstGeom prst="rect">
          <a:avLst/>
        </a:prstGeom>
      </xdr:spPr>
    </xdr:pic>
    <xdr:clientData/>
  </xdr:twoCellAnchor>
  <xdr:twoCellAnchor editAs="oneCell">
    <xdr:from>
      <xdr:col>3</xdr:col>
      <xdr:colOff>261471</xdr:colOff>
      <xdr:row>667</xdr:row>
      <xdr:rowOff>179294</xdr:rowOff>
    </xdr:from>
    <xdr:to>
      <xdr:col>16</xdr:col>
      <xdr:colOff>130955</xdr:colOff>
      <xdr:row>671</xdr:row>
      <xdr:rowOff>211840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315FF3CC-88FD-410C-A9E2-A34D16B646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75765" y="154185470"/>
          <a:ext cx="4254719" cy="95889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713</xdr:row>
      <xdr:rowOff>0</xdr:rowOff>
    </xdr:from>
    <xdr:to>
      <xdr:col>19</xdr:col>
      <xdr:colOff>118670</xdr:colOff>
      <xdr:row>714</xdr:row>
      <xdr:rowOff>174833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779DADA4-B4F6-403B-A757-C3605F5FD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05647" y="164659235"/>
          <a:ext cx="5086611" cy="40642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22</xdr:row>
      <xdr:rowOff>0</xdr:rowOff>
    </xdr:from>
    <xdr:to>
      <xdr:col>13</xdr:col>
      <xdr:colOff>39618</xdr:colOff>
      <xdr:row>34</xdr:row>
      <xdr:rowOff>204455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1CC95604-C351-403C-9F15-7C9250989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4348" y="4980609"/>
          <a:ext cx="2673487" cy="29211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42</xdr:row>
      <xdr:rowOff>0</xdr:rowOff>
    </xdr:from>
    <xdr:to>
      <xdr:col>10</xdr:col>
      <xdr:colOff>72981</xdr:colOff>
      <xdr:row>43</xdr:row>
      <xdr:rowOff>160979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444FEEE-124B-4E34-8AB1-CEFDADADAB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4348" y="9508435"/>
          <a:ext cx="1828894" cy="387370"/>
        </a:xfrm>
        <a:prstGeom prst="rect">
          <a:avLst/>
        </a:prstGeom>
      </xdr:spPr>
    </xdr:pic>
    <xdr:clientData/>
  </xdr:twoCellAnchor>
  <xdr:twoCellAnchor editAs="oneCell">
    <xdr:from>
      <xdr:col>4</xdr:col>
      <xdr:colOff>5522</xdr:colOff>
      <xdr:row>58</xdr:row>
      <xdr:rowOff>5521</xdr:rowOff>
    </xdr:from>
    <xdr:to>
      <xdr:col>29</xdr:col>
      <xdr:colOff>271508</xdr:colOff>
      <xdr:row>71</xdr:row>
      <xdr:rowOff>148693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6793A63-59FA-4E4D-94E4-2C4ADF5219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9870" y="13136217"/>
          <a:ext cx="7582290" cy="3086259"/>
        </a:xfrm>
        <a:prstGeom prst="rect">
          <a:avLst/>
        </a:prstGeom>
      </xdr:spPr>
    </xdr:pic>
    <xdr:clientData/>
  </xdr:twoCellAnchor>
  <xdr:twoCellAnchor editAs="oneCell">
    <xdr:from>
      <xdr:col>4</xdr:col>
      <xdr:colOff>25641</xdr:colOff>
      <xdr:row>74</xdr:row>
      <xdr:rowOff>126998</xdr:rowOff>
    </xdr:from>
    <xdr:to>
      <xdr:col>22</xdr:col>
      <xdr:colOff>251791</xdr:colOff>
      <xdr:row>85</xdr:row>
      <xdr:rowOff>176696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8AB2D22-939D-4E3B-8084-8DF89530E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9989" y="16879955"/>
          <a:ext cx="5493889" cy="254000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101</xdr:row>
      <xdr:rowOff>0</xdr:rowOff>
    </xdr:from>
    <xdr:to>
      <xdr:col>28</xdr:col>
      <xdr:colOff>5589</xdr:colOff>
      <xdr:row>109</xdr:row>
      <xdr:rowOff>115895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50F8AAD-4211-4E00-B1FF-6BE7CD84E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5647" y="23390412"/>
          <a:ext cx="6998060" cy="1968601"/>
        </a:xfrm>
        <a:prstGeom prst="rect">
          <a:avLst/>
        </a:prstGeom>
      </xdr:spPr>
    </xdr:pic>
    <xdr:clientData/>
  </xdr:twoCellAnchor>
  <xdr:twoCellAnchor>
    <xdr:from>
      <xdr:col>17</xdr:col>
      <xdr:colOff>268944</xdr:colOff>
      <xdr:row>76</xdr:row>
      <xdr:rowOff>224117</xdr:rowOff>
    </xdr:from>
    <xdr:to>
      <xdr:col>22</xdr:col>
      <xdr:colOff>127003</xdr:colOff>
      <xdr:row>84</xdr:row>
      <xdr:rowOff>231587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A3028CEB-32CA-4014-9589-F7873AD69FE4}"/>
            </a:ext>
          </a:extLst>
        </xdr:cNvPr>
        <xdr:cNvSpPr/>
      </xdr:nvSpPr>
      <xdr:spPr>
        <a:xfrm>
          <a:off x="5162179" y="17824823"/>
          <a:ext cx="1314824" cy="1860176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283883</xdr:colOff>
      <xdr:row>115</xdr:row>
      <xdr:rowOff>74706</xdr:rowOff>
    </xdr:from>
    <xdr:to>
      <xdr:col>26</xdr:col>
      <xdr:colOff>273217</xdr:colOff>
      <xdr:row>130</xdr:row>
      <xdr:rowOff>197834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E346DE8C-8380-4FCA-B968-DA6B1FBA9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5471" y="26707353"/>
          <a:ext cx="7273158" cy="3596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138</xdr:row>
      <xdr:rowOff>0</xdr:rowOff>
    </xdr:from>
    <xdr:to>
      <xdr:col>41</xdr:col>
      <xdr:colOff>112275</xdr:colOff>
      <xdr:row>155</xdr:row>
      <xdr:rowOff>203413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778CCF19-2A6B-4371-8CF5-200CA280D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2941" y="31959176"/>
          <a:ext cx="11475040" cy="4140413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252923</xdr:colOff>
      <xdr:row>135</xdr:row>
      <xdr:rowOff>187362</xdr:rowOff>
    </xdr:from>
    <xdr:to>
      <xdr:col>22</xdr:col>
      <xdr:colOff>72374</xdr:colOff>
      <xdr:row>146</xdr:row>
      <xdr:rowOff>36864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B2593549-1372-4823-8AD1-5E1541607D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0126" y="30699650"/>
          <a:ext cx="5340723" cy="2335689"/>
        </a:xfrm>
        <a:prstGeom prst="rect">
          <a:avLst/>
        </a:prstGeom>
      </xdr:spPr>
    </xdr:pic>
    <xdr:clientData/>
  </xdr:twoCellAnchor>
  <xdr:twoCellAnchor editAs="oneCell">
    <xdr:from>
      <xdr:col>3</xdr:col>
      <xdr:colOff>279400</xdr:colOff>
      <xdr:row>167</xdr:row>
      <xdr:rowOff>101600</xdr:rowOff>
    </xdr:from>
    <xdr:to>
      <xdr:col>15</xdr:col>
      <xdr:colOff>209727</xdr:colOff>
      <xdr:row>170</xdr:row>
      <xdr:rowOff>146088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BA0CC038-F223-426B-89B9-FD49B8973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8277800"/>
          <a:ext cx="3435527" cy="730288"/>
        </a:xfrm>
        <a:prstGeom prst="rect">
          <a:avLst/>
        </a:prstGeom>
      </xdr:spPr>
    </xdr:pic>
    <xdr:clientData/>
  </xdr:twoCellAnchor>
  <xdr:twoCellAnchor editAs="oneCell">
    <xdr:from>
      <xdr:col>17</xdr:col>
      <xdr:colOff>196850</xdr:colOff>
      <xdr:row>409</xdr:row>
      <xdr:rowOff>6350</xdr:rowOff>
    </xdr:from>
    <xdr:to>
      <xdr:col>30</xdr:col>
      <xdr:colOff>285950</xdr:colOff>
      <xdr:row>432</xdr:row>
      <xdr:rowOff>108225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9462349-54A5-476C-8341-AB672B5C09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099050" y="93503750"/>
          <a:ext cx="3886400" cy="5359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499</xdr:row>
      <xdr:rowOff>0</xdr:rowOff>
    </xdr:from>
    <xdr:to>
      <xdr:col>14</xdr:col>
      <xdr:colOff>38295</xdr:colOff>
      <xdr:row>505</xdr:row>
      <xdr:rowOff>44523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B7C41CD-F45F-4222-AC2F-3BBE26B64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0700" y="114071400"/>
          <a:ext cx="3797495" cy="1416123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537</xdr:row>
      <xdr:rowOff>158750</xdr:rowOff>
    </xdr:from>
    <xdr:to>
      <xdr:col>17</xdr:col>
      <xdr:colOff>146295</xdr:colOff>
      <xdr:row>541</xdr:row>
      <xdr:rowOff>82593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DFC7E115-B849-4105-A60D-AF3C6CA02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39750" y="122916950"/>
          <a:ext cx="4762745" cy="8382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615</xdr:row>
      <xdr:rowOff>69850</xdr:rowOff>
    </xdr:from>
    <xdr:to>
      <xdr:col>33</xdr:col>
      <xdr:colOff>63982</xdr:colOff>
      <xdr:row>629</xdr:row>
      <xdr:rowOff>31913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771EDFF8-A081-4F9E-B881-EBE9D130E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0700" y="140658850"/>
          <a:ext cx="9373082" cy="3162463"/>
        </a:xfrm>
        <a:prstGeom prst="rect">
          <a:avLst/>
        </a:prstGeom>
      </xdr:spPr>
    </xdr:pic>
    <xdr:clientData/>
  </xdr:twoCellAnchor>
  <xdr:twoCellAnchor editAs="oneCell">
    <xdr:from>
      <xdr:col>2</xdr:col>
      <xdr:colOff>463550</xdr:colOff>
      <xdr:row>640</xdr:row>
      <xdr:rowOff>101600</xdr:rowOff>
    </xdr:from>
    <xdr:to>
      <xdr:col>23</xdr:col>
      <xdr:colOff>197165</xdr:colOff>
      <xdr:row>658</xdr:row>
      <xdr:rowOff>82761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68CB43A2-4736-4450-B20E-4AA5A1BFC3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4250" y="146405600"/>
          <a:ext cx="6121715" cy="409596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669</xdr:row>
      <xdr:rowOff>201706</xdr:rowOff>
    </xdr:from>
    <xdr:to>
      <xdr:col>15</xdr:col>
      <xdr:colOff>225056</xdr:colOff>
      <xdr:row>673</xdr:row>
      <xdr:rowOff>62793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CF25E4C5-75FF-4F48-874D-242236395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68294" y="155134235"/>
          <a:ext cx="3721291" cy="78744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689</xdr:row>
      <xdr:rowOff>0</xdr:rowOff>
    </xdr:from>
    <xdr:to>
      <xdr:col>18</xdr:col>
      <xdr:colOff>259094</xdr:colOff>
      <xdr:row>703</xdr:row>
      <xdr:rowOff>98037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B03AD11-E848-46C7-B1D5-E339E66EF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68294" y="159564294"/>
          <a:ext cx="4629388" cy="334027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150678</xdr:colOff>
      <xdr:row>31</xdr:row>
      <xdr:rowOff>215254</xdr:rowOff>
    </xdr:from>
    <xdr:to>
      <xdr:col>18</xdr:col>
      <xdr:colOff>97819</xdr:colOff>
      <xdr:row>46</xdr:row>
      <xdr:rowOff>91482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EFEA217-BA76-4D6D-8332-274198B869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6695" y="7221779"/>
          <a:ext cx="4887226" cy="3266483"/>
        </a:xfrm>
        <a:prstGeom prst="rect">
          <a:avLst/>
        </a:prstGeom>
      </xdr:spPr>
    </xdr:pic>
    <xdr:clientData/>
  </xdr:twoCellAnchor>
  <xdr:twoCellAnchor editAs="oneCell">
    <xdr:from>
      <xdr:col>2</xdr:col>
      <xdr:colOff>107628</xdr:colOff>
      <xdr:row>47</xdr:row>
      <xdr:rowOff>37669</xdr:rowOff>
    </xdr:from>
    <xdr:to>
      <xdr:col>22</xdr:col>
      <xdr:colOff>92577</xdr:colOff>
      <xdr:row>63</xdr:row>
      <xdr:rowOff>59195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D1A41CC9-2D47-4C22-9FB0-A0EBD75D7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238" y="10660466"/>
          <a:ext cx="5796814" cy="363779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204491</xdr:colOff>
      <xdr:row>29</xdr:row>
      <xdr:rowOff>59194</xdr:rowOff>
    </xdr:from>
    <xdr:to>
      <xdr:col>22</xdr:col>
      <xdr:colOff>266678</xdr:colOff>
      <xdr:row>31</xdr:row>
      <xdr:rowOff>45334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409AAE7-FF95-4389-A310-46726B902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1101" y="6613686"/>
          <a:ext cx="5874052" cy="438173"/>
        </a:xfrm>
        <a:prstGeom prst="rect">
          <a:avLst/>
        </a:prstGeom>
      </xdr:spPr>
    </xdr:pic>
    <xdr:clientData/>
  </xdr:twoCellAnchor>
  <xdr:twoCellAnchor editAs="oneCell">
    <xdr:from>
      <xdr:col>11</xdr:col>
      <xdr:colOff>79517</xdr:colOff>
      <xdr:row>48</xdr:row>
      <xdr:rowOff>122885</xdr:rowOff>
    </xdr:from>
    <xdr:to>
      <xdr:col>29</xdr:col>
      <xdr:colOff>75158</xdr:colOff>
      <xdr:row>50</xdr:row>
      <xdr:rowOff>172528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6E00EEA-4AD1-4045-87CF-01E752C8C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4635" y="11239120"/>
          <a:ext cx="5239994" cy="512820"/>
        </a:xfrm>
        <a:prstGeom prst="rect">
          <a:avLst/>
        </a:prstGeom>
      </xdr:spPr>
    </xdr:pic>
    <xdr:clientData/>
  </xdr:twoCellAnchor>
  <xdr:twoCellAnchor editAs="oneCell">
    <xdr:from>
      <xdr:col>1</xdr:col>
      <xdr:colOff>285212</xdr:colOff>
      <xdr:row>115</xdr:row>
      <xdr:rowOff>215255</xdr:rowOff>
    </xdr:from>
    <xdr:to>
      <xdr:col>19</xdr:col>
      <xdr:colOff>236780</xdr:colOff>
      <xdr:row>120</xdr:row>
      <xdr:rowOff>84750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A04854E-3F0A-4138-8D9F-386D48972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1229" y="26207204"/>
          <a:ext cx="5182246" cy="999580"/>
        </a:xfrm>
        <a:prstGeom prst="rect">
          <a:avLst/>
        </a:prstGeom>
      </xdr:spPr>
    </xdr:pic>
    <xdr:clientData/>
  </xdr:twoCellAnchor>
  <xdr:twoCellAnchor editAs="oneCell">
    <xdr:from>
      <xdr:col>2</xdr:col>
      <xdr:colOff>274449</xdr:colOff>
      <xdr:row>134</xdr:row>
      <xdr:rowOff>209873</xdr:rowOff>
    </xdr:from>
    <xdr:to>
      <xdr:col>29</xdr:col>
      <xdr:colOff>144079</xdr:colOff>
      <xdr:row>137</xdr:row>
      <xdr:rowOff>27147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5EEC35A1-670A-4588-B2B7-49F4A1AAD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0466" y="30496144"/>
          <a:ext cx="7715647" cy="4953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152</xdr:row>
      <xdr:rowOff>77305</xdr:rowOff>
    </xdr:from>
    <xdr:to>
      <xdr:col>17</xdr:col>
      <xdr:colOff>94085</xdr:colOff>
      <xdr:row>165</xdr:row>
      <xdr:rowOff>10916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EA2A1DBE-6139-44D3-A080-39F64A76B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1696" y="34488783"/>
          <a:ext cx="4191215" cy="287669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177</xdr:row>
      <xdr:rowOff>176696</xdr:rowOff>
    </xdr:from>
    <xdr:to>
      <xdr:col>16</xdr:col>
      <xdr:colOff>240680</xdr:colOff>
      <xdr:row>191</xdr:row>
      <xdr:rowOff>17273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43D2B4B-9613-4961-B5F3-06680032FE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11696" y="40247957"/>
          <a:ext cx="4045158" cy="3010055"/>
        </a:xfrm>
        <a:prstGeom prst="rect">
          <a:avLst/>
        </a:prstGeom>
      </xdr:spPr>
    </xdr:pic>
    <xdr:clientData/>
  </xdr:twoCellAnchor>
  <xdr:twoCellAnchor editAs="oneCell">
    <xdr:from>
      <xdr:col>2</xdr:col>
      <xdr:colOff>291352</xdr:colOff>
      <xdr:row>204</xdr:row>
      <xdr:rowOff>0</xdr:rowOff>
    </xdr:from>
    <xdr:to>
      <xdr:col>21</xdr:col>
      <xdr:colOff>52293</xdr:colOff>
      <xdr:row>209</xdr:row>
      <xdr:rowOff>127000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B466E19D-0E0E-4BEE-81BD-D6B0231E4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4293" y="47244000"/>
          <a:ext cx="5296647" cy="1284941"/>
        </a:xfrm>
        <a:prstGeom prst="rect">
          <a:avLst/>
        </a:prstGeom>
      </xdr:spPr>
    </xdr:pic>
    <xdr:clientData/>
  </xdr:twoCellAnchor>
  <xdr:twoCellAnchor editAs="oneCell">
    <xdr:from>
      <xdr:col>3</xdr:col>
      <xdr:colOff>29882</xdr:colOff>
      <xdr:row>247</xdr:row>
      <xdr:rowOff>37354</xdr:rowOff>
    </xdr:from>
    <xdr:to>
      <xdr:col>19</xdr:col>
      <xdr:colOff>118279</xdr:colOff>
      <xdr:row>261</xdr:row>
      <xdr:rowOff>40136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C852157-5D1D-4A01-B8D9-8B7E258F5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44176" y="57239648"/>
          <a:ext cx="4750044" cy="324501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275</xdr:row>
      <xdr:rowOff>0</xdr:rowOff>
    </xdr:from>
    <xdr:to>
      <xdr:col>19</xdr:col>
      <xdr:colOff>164601</xdr:colOff>
      <xdr:row>289</xdr:row>
      <xdr:rowOff>53584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B2E243EA-E7AE-4C6E-A972-381117B397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14294" y="63686765"/>
          <a:ext cx="4826248" cy="329581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222</xdr:row>
      <xdr:rowOff>0</xdr:rowOff>
    </xdr:from>
    <xdr:to>
      <xdr:col>17</xdr:col>
      <xdr:colOff>213880</xdr:colOff>
      <xdr:row>226</xdr:row>
      <xdr:rowOff>51597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E7C95D01-3A3B-4718-8AE2-C722BFDE6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14294" y="51412588"/>
          <a:ext cx="4292821" cy="97795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88901</xdr:colOff>
      <xdr:row>114</xdr:row>
      <xdr:rowOff>120651</xdr:rowOff>
    </xdr:from>
    <xdr:to>
      <xdr:col>21</xdr:col>
      <xdr:colOff>38101</xdr:colOff>
      <xdr:row>131</xdr:row>
      <xdr:rowOff>12701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4A88B48-0357-4D40-8D4B-C0A63E0C7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5401" y="30753051"/>
          <a:ext cx="5016500" cy="37782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191</xdr:row>
      <xdr:rowOff>31750</xdr:rowOff>
    </xdr:from>
    <xdr:to>
      <xdr:col>19</xdr:col>
      <xdr:colOff>190766</xdr:colOff>
      <xdr:row>211</xdr:row>
      <xdr:rowOff>209794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1CB1215-9B96-4DE6-93B8-2FF50DC038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0900" y="48266350"/>
          <a:ext cx="5181866" cy="4750044"/>
        </a:xfrm>
        <a:prstGeom prst="rect">
          <a:avLst/>
        </a:prstGeom>
      </xdr:spPr>
    </xdr:pic>
    <xdr:clientData/>
  </xdr:twoCellAnchor>
  <xdr:twoCellAnchor>
    <xdr:from>
      <xdr:col>13</xdr:col>
      <xdr:colOff>190500</xdr:colOff>
      <xdr:row>258</xdr:row>
      <xdr:rowOff>215900</xdr:rowOff>
    </xdr:from>
    <xdr:to>
      <xdr:col>15</xdr:col>
      <xdr:colOff>146050</xdr:colOff>
      <xdr:row>260</xdr:row>
      <xdr:rowOff>6350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FA04F604-CE8E-4388-9B46-6FE19CE1D2CF}"/>
            </a:ext>
          </a:extLst>
        </xdr:cNvPr>
        <xdr:cNvSpPr/>
      </xdr:nvSpPr>
      <xdr:spPr>
        <a:xfrm>
          <a:off x="4127500" y="60794900"/>
          <a:ext cx="539750" cy="247650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10</xdr:col>
      <xdr:colOff>196850</xdr:colOff>
      <xdr:row>257</xdr:row>
      <xdr:rowOff>203200</xdr:rowOff>
    </xdr:from>
    <xdr:to>
      <xdr:col>12</xdr:col>
      <xdr:colOff>152400</xdr:colOff>
      <xdr:row>258</xdr:row>
      <xdr:rowOff>222250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4C8B38F7-F3AB-471E-969B-1993529BAB82}"/>
            </a:ext>
          </a:extLst>
        </xdr:cNvPr>
        <xdr:cNvSpPr/>
      </xdr:nvSpPr>
      <xdr:spPr>
        <a:xfrm>
          <a:off x="3257550" y="60553600"/>
          <a:ext cx="539750" cy="247650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12</xdr:col>
      <xdr:colOff>152400</xdr:colOff>
      <xdr:row>258</xdr:row>
      <xdr:rowOff>98425</xdr:rowOff>
    </xdr:from>
    <xdr:to>
      <xdr:col>13</xdr:col>
      <xdr:colOff>190500</xdr:colOff>
      <xdr:row>259</xdr:row>
      <xdr:rowOff>111125</xdr:rowOff>
    </xdr:to>
    <xdr:cxnSp macro="">
      <xdr:nvCxnSpPr>
        <xdr:cNvPr id="7" name="연결선: 구부러짐 6">
          <a:extLst>
            <a:ext uri="{FF2B5EF4-FFF2-40B4-BE49-F238E27FC236}">
              <a16:creationId xmlns:a16="http://schemas.microsoft.com/office/drawing/2014/main" id="{EF3F9A34-7DD5-4659-8AD4-CA78FF65D725}"/>
            </a:ext>
          </a:extLst>
        </xdr:cNvPr>
        <xdr:cNvCxnSpPr>
          <a:stCxn id="4" idx="1"/>
          <a:endCxn id="5" idx="3"/>
        </xdr:cNvCxnSpPr>
      </xdr:nvCxnSpPr>
      <xdr:spPr>
        <a:xfrm rot="10800000">
          <a:off x="3797300" y="60677425"/>
          <a:ext cx="330200" cy="24130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5381</xdr:colOff>
      <xdr:row>32</xdr:row>
      <xdr:rowOff>96865</xdr:rowOff>
    </xdr:from>
    <xdr:to>
      <xdr:col>12</xdr:col>
      <xdr:colOff>32288</xdr:colOff>
      <xdr:row>32</xdr:row>
      <xdr:rowOff>118390</xdr:rowOff>
    </xdr:to>
    <xdr:cxnSp macro="">
      <xdr:nvCxnSpPr>
        <xdr:cNvPr id="3" name="직선 화살표 연결선 2">
          <a:extLst>
            <a:ext uri="{FF2B5EF4-FFF2-40B4-BE49-F238E27FC236}">
              <a16:creationId xmlns:a16="http://schemas.microsoft.com/office/drawing/2014/main" id="{785961F1-6E6E-4212-BB9C-2841207942D3}"/>
            </a:ext>
          </a:extLst>
        </xdr:cNvPr>
        <xdr:cNvCxnSpPr/>
      </xdr:nvCxnSpPr>
      <xdr:spPr>
        <a:xfrm flipV="1">
          <a:off x="1571356" y="7329407"/>
          <a:ext cx="2061059" cy="21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226017</xdr:colOff>
      <xdr:row>39</xdr:row>
      <xdr:rowOff>139916</xdr:rowOff>
    </xdr:from>
    <xdr:to>
      <xdr:col>29</xdr:col>
      <xdr:colOff>12484</xdr:colOff>
      <xdr:row>59</xdr:row>
      <xdr:rowOff>134132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3C64B3D-A7E2-4BB8-96A4-4CD2B7D741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3220" y="8954577"/>
          <a:ext cx="7772400" cy="4514555"/>
        </a:xfrm>
        <a:prstGeom prst="rect">
          <a:avLst/>
        </a:prstGeom>
      </xdr:spPr>
    </xdr:pic>
    <xdr:clientData/>
  </xdr:twoCellAnchor>
  <xdr:twoCellAnchor>
    <xdr:from>
      <xdr:col>3</xdr:col>
      <xdr:colOff>263687</xdr:colOff>
      <xdr:row>41</xdr:row>
      <xdr:rowOff>43051</xdr:rowOff>
    </xdr:from>
    <xdr:to>
      <xdr:col>29</xdr:col>
      <xdr:colOff>166822</xdr:colOff>
      <xdr:row>45</xdr:row>
      <xdr:rowOff>113008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4FB204B8-5205-4CC4-881B-A2B804CBE8C7}"/>
            </a:ext>
          </a:extLst>
        </xdr:cNvPr>
        <xdr:cNvSpPr/>
      </xdr:nvSpPr>
      <xdr:spPr>
        <a:xfrm>
          <a:off x="1070890" y="9309746"/>
          <a:ext cx="7636144" cy="974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3</xdr:col>
      <xdr:colOff>185208</xdr:colOff>
      <xdr:row>368</xdr:row>
      <xdr:rowOff>119062</xdr:rowOff>
    </xdr:from>
    <xdr:to>
      <xdr:col>28</xdr:col>
      <xdr:colOff>245004</xdr:colOff>
      <xdr:row>384</xdr:row>
      <xdr:rowOff>57483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F2A316C3-8B53-4CCA-AE22-A017CE23B5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8802" y="85083385"/>
          <a:ext cx="7772400" cy="3642587"/>
        </a:xfrm>
        <a:prstGeom prst="rect">
          <a:avLst/>
        </a:prstGeom>
      </xdr:spPr>
    </xdr:pic>
    <xdr:clientData/>
  </xdr:twoCellAnchor>
  <xdr:twoCellAnchor editAs="oneCell">
    <xdr:from>
      <xdr:col>3</xdr:col>
      <xdr:colOff>209176</xdr:colOff>
      <xdr:row>433</xdr:row>
      <xdr:rowOff>149411</xdr:rowOff>
    </xdr:from>
    <xdr:to>
      <xdr:col>28</xdr:col>
      <xdr:colOff>264458</xdr:colOff>
      <xdr:row>452</xdr:row>
      <xdr:rowOff>88973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C8B06A1C-CC28-466E-A650-D2257B63D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470" y="100427117"/>
          <a:ext cx="7772400" cy="4339738"/>
        </a:xfrm>
        <a:prstGeom prst="rect">
          <a:avLst/>
        </a:prstGeom>
      </xdr:spPr>
    </xdr:pic>
    <xdr:clientData/>
  </xdr:twoCellAnchor>
  <xdr:twoCellAnchor>
    <xdr:from>
      <xdr:col>4</xdr:col>
      <xdr:colOff>239059</xdr:colOff>
      <xdr:row>446</xdr:row>
      <xdr:rowOff>7470</xdr:rowOff>
    </xdr:from>
    <xdr:to>
      <xdr:col>15</xdr:col>
      <xdr:colOff>104588</xdr:colOff>
      <xdr:row>447</xdr:row>
      <xdr:rowOff>201706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967402B0-6E9D-4287-AED0-85CFBD6E951E}"/>
            </a:ext>
          </a:extLst>
        </xdr:cNvPr>
        <xdr:cNvSpPr/>
      </xdr:nvSpPr>
      <xdr:spPr>
        <a:xfrm>
          <a:off x="1344706" y="103295823"/>
          <a:ext cx="3503706" cy="425824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193</xdr:row>
      <xdr:rowOff>0</xdr:rowOff>
    </xdr:from>
    <xdr:to>
      <xdr:col>16</xdr:col>
      <xdr:colOff>193908</xdr:colOff>
      <xdr:row>205</xdr:row>
      <xdr:rowOff>208946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DC53A7D-5D7C-4A39-8DCE-78AE3092D4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3771" y="43621271"/>
          <a:ext cx="3492679" cy="292115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309</xdr:row>
      <xdr:rowOff>0</xdr:rowOff>
    </xdr:from>
    <xdr:to>
      <xdr:col>24</xdr:col>
      <xdr:colOff>133826</xdr:colOff>
      <xdr:row>323</xdr:row>
      <xdr:rowOff>214136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7E1F8DD-8E2B-4833-B1AC-EB3CBCD94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6610" y="69839237"/>
          <a:ext cx="5073911" cy="337837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348</xdr:row>
      <xdr:rowOff>0</xdr:rowOff>
    </xdr:from>
    <xdr:to>
      <xdr:col>19</xdr:col>
      <xdr:colOff>215121</xdr:colOff>
      <xdr:row>362</xdr:row>
      <xdr:rowOff>23626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6F33D32E-1DDE-4671-A23D-BE1289CB5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86610" y="78653898"/>
          <a:ext cx="3702240" cy="3187864"/>
        </a:xfrm>
        <a:prstGeom prst="rect">
          <a:avLst/>
        </a:prstGeom>
      </xdr:spPr>
    </xdr:pic>
    <xdr:clientData/>
  </xdr:twoCellAnchor>
  <xdr:twoCellAnchor editAs="oneCell">
    <xdr:from>
      <xdr:col>33</xdr:col>
      <xdr:colOff>279830</xdr:colOff>
      <xdr:row>368</xdr:row>
      <xdr:rowOff>20927</xdr:rowOff>
    </xdr:from>
    <xdr:to>
      <xdr:col>43</xdr:col>
      <xdr:colOff>179390</xdr:colOff>
      <xdr:row>378</xdr:row>
      <xdr:rowOff>182592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B7B60F6E-0BF8-43CF-B4AB-15A99EAE48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12457" y="83195164"/>
          <a:ext cx="2805492" cy="242183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397</xdr:row>
      <xdr:rowOff>0</xdr:rowOff>
    </xdr:from>
    <xdr:to>
      <xdr:col>19</xdr:col>
      <xdr:colOff>272274</xdr:colOff>
      <xdr:row>411</xdr:row>
      <xdr:rowOff>99831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DE5F396C-7927-441D-B399-CF25986E6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7203" y="89728729"/>
          <a:ext cx="3759393" cy="326406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438</xdr:row>
      <xdr:rowOff>215255</xdr:rowOff>
    </xdr:from>
    <xdr:to>
      <xdr:col>25</xdr:col>
      <xdr:colOff>146460</xdr:colOff>
      <xdr:row>447</xdr:row>
      <xdr:rowOff>64930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1A15C76-B857-4D28-9578-D65282799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7203" y="99210679"/>
          <a:ext cx="5377138" cy="188382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516</xdr:row>
      <xdr:rowOff>37670</xdr:rowOff>
    </xdr:from>
    <xdr:to>
      <xdr:col>36</xdr:col>
      <xdr:colOff>16144</xdr:colOff>
      <xdr:row>529</xdr:row>
      <xdr:rowOff>200781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31FEBAA6-43EB-4C9D-BCD7-073885DDA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17288" y="116662416"/>
          <a:ext cx="3503263" cy="3101331"/>
        </a:xfrm>
        <a:prstGeom prst="rect">
          <a:avLst/>
        </a:prstGeom>
      </xdr:spPr>
    </xdr:pic>
    <xdr:clientData/>
  </xdr:twoCellAnchor>
  <xdr:twoCellAnchor editAs="oneCell">
    <xdr:from>
      <xdr:col>18</xdr:col>
      <xdr:colOff>177584</xdr:colOff>
      <xdr:row>539</xdr:row>
      <xdr:rowOff>123771</xdr:rowOff>
    </xdr:from>
    <xdr:to>
      <xdr:col>31</xdr:col>
      <xdr:colOff>140214</xdr:colOff>
      <xdr:row>552</xdr:row>
      <xdr:rowOff>119402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7051761-F1C3-4F18-9A1F-3C1A12ADC6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51313" y="121946907"/>
          <a:ext cx="3740342" cy="2933851"/>
        </a:xfrm>
        <a:prstGeom prst="rect">
          <a:avLst/>
        </a:prstGeom>
      </xdr:spPr>
    </xdr:pic>
    <xdr:clientData/>
  </xdr:twoCellAnchor>
  <xdr:twoCellAnchor editAs="oneCell">
    <xdr:from>
      <xdr:col>22</xdr:col>
      <xdr:colOff>26906</xdr:colOff>
      <xdr:row>562</xdr:row>
      <xdr:rowOff>10764</xdr:rowOff>
    </xdr:from>
    <xdr:to>
      <xdr:col>32</xdr:col>
      <xdr:colOff>4022</xdr:colOff>
      <xdr:row>574</xdr:row>
      <xdr:rowOff>194309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4E2E94F5-1E58-4306-9F3D-F650AAD435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63008" y="127032289"/>
          <a:ext cx="2883048" cy="2895749"/>
        </a:xfrm>
        <a:prstGeom prst="rect">
          <a:avLst/>
        </a:prstGeom>
      </xdr:spPr>
    </xdr:pic>
    <xdr:clientData/>
  </xdr:twoCellAnchor>
  <xdr:twoCellAnchor editAs="oneCell">
    <xdr:from>
      <xdr:col>5</xdr:col>
      <xdr:colOff>305320</xdr:colOff>
      <xdr:row>595</xdr:row>
      <xdr:rowOff>48432</xdr:rowOff>
    </xdr:from>
    <xdr:to>
      <xdr:col>21</xdr:col>
      <xdr:colOff>108256</xdr:colOff>
      <xdr:row>604</xdr:row>
      <xdr:rowOff>96201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A4666998-9DE3-45CE-8333-57418959A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99091" y="134528517"/>
          <a:ext cx="4554673" cy="2081921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263686</xdr:colOff>
      <xdr:row>16</xdr:row>
      <xdr:rowOff>166822</xdr:rowOff>
    </xdr:from>
    <xdr:to>
      <xdr:col>28</xdr:col>
      <xdr:colOff>154942</xdr:colOff>
      <xdr:row>18</xdr:row>
      <xdr:rowOff>197413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5D6E834-CEA4-48E9-ADB0-A2859957D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48601" y="3783093"/>
          <a:ext cx="3378374" cy="482625"/>
        </a:xfrm>
        <a:prstGeom prst="rect">
          <a:avLst/>
        </a:prstGeom>
      </xdr:spPr>
    </xdr:pic>
    <xdr:clientData/>
  </xdr:twoCellAnchor>
  <xdr:twoCellAnchor editAs="oneCell">
    <xdr:from>
      <xdr:col>17</xdr:col>
      <xdr:colOff>290593</xdr:colOff>
      <xdr:row>26</xdr:row>
      <xdr:rowOff>0</xdr:rowOff>
    </xdr:from>
    <xdr:to>
      <xdr:col>22</xdr:col>
      <xdr:colOff>234699</xdr:colOff>
      <xdr:row>29</xdr:row>
      <xdr:rowOff>160192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DFB14B2-2A91-4585-927E-05271E505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75508" y="5876441"/>
          <a:ext cx="1397072" cy="838243"/>
        </a:xfrm>
        <a:prstGeom prst="rect">
          <a:avLst/>
        </a:prstGeom>
      </xdr:spPr>
    </xdr:pic>
    <xdr:clientData/>
  </xdr:twoCellAnchor>
  <xdr:twoCellAnchor editAs="oneCell">
    <xdr:from>
      <xdr:col>13</xdr:col>
      <xdr:colOff>32288</xdr:colOff>
      <xdr:row>36</xdr:row>
      <xdr:rowOff>215255</xdr:rowOff>
    </xdr:from>
    <xdr:to>
      <xdr:col>25</xdr:col>
      <xdr:colOff>285511</xdr:colOff>
      <xdr:row>38</xdr:row>
      <xdr:rowOff>169642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C3AFB31-CF98-4EAE-820D-F372D846B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45424" y="8351865"/>
          <a:ext cx="3740342" cy="406421"/>
        </a:xfrm>
        <a:prstGeom prst="rect">
          <a:avLst/>
        </a:prstGeom>
      </xdr:spPr>
    </xdr:pic>
    <xdr:clientData/>
  </xdr:twoCellAnchor>
  <xdr:twoCellAnchor editAs="oneCell">
    <xdr:from>
      <xdr:col>4</xdr:col>
      <xdr:colOff>26907</xdr:colOff>
      <xdr:row>53</xdr:row>
      <xdr:rowOff>10763</xdr:rowOff>
    </xdr:from>
    <xdr:to>
      <xdr:col>15</xdr:col>
      <xdr:colOff>31916</xdr:colOff>
      <xdr:row>56</xdr:row>
      <xdr:rowOff>170955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92374DB0-DBFE-485B-B565-D92DE1B71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24704" y="11989661"/>
          <a:ext cx="3206915" cy="838243"/>
        </a:xfrm>
        <a:prstGeom prst="rect">
          <a:avLst/>
        </a:prstGeom>
      </xdr:spPr>
    </xdr:pic>
    <xdr:clientData/>
  </xdr:twoCellAnchor>
  <xdr:twoCellAnchor editAs="oneCell">
    <xdr:from>
      <xdr:col>3</xdr:col>
      <xdr:colOff>26908</xdr:colOff>
      <xdr:row>71</xdr:row>
      <xdr:rowOff>209874</xdr:rowOff>
    </xdr:from>
    <xdr:to>
      <xdr:col>13</xdr:col>
      <xdr:colOff>208203</xdr:colOff>
      <xdr:row>73</xdr:row>
      <xdr:rowOff>221414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824D1154-6ACD-4C8F-B488-96DFC7739C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34111" y="16257077"/>
          <a:ext cx="3092609" cy="46357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90</xdr:row>
      <xdr:rowOff>0</xdr:rowOff>
    </xdr:from>
    <xdr:to>
      <xdr:col>23</xdr:col>
      <xdr:colOff>18704</xdr:colOff>
      <xdr:row>92</xdr:row>
      <xdr:rowOff>49642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ED205958-52D7-4D1E-84DC-C7D15872D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7203" y="20341525"/>
          <a:ext cx="5835950" cy="501676"/>
        </a:xfrm>
        <a:prstGeom prst="rect">
          <a:avLst/>
        </a:prstGeom>
      </xdr:spPr>
    </xdr:pic>
    <xdr:clientData/>
  </xdr:twoCellAnchor>
  <xdr:twoCellAnchor editAs="oneCell">
    <xdr:from>
      <xdr:col>2</xdr:col>
      <xdr:colOff>215900</xdr:colOff>
      <xdr:row>420</xdr:row>
      <xdr:rowOff>146050</xdr:rowOff>
    </xdr:from>
    <xdr:to>
      <xdr:col>29</xdr:col>
      <xdr:colOff>95250</xdr:colOff>
      <xdr:row>438</xdr:row>
      <xdr:rowOff>198476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52D4950-0983-4213-A42D-A37638C75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6600" y="96158050"/>
          <a:ext cx="7772400" cy="4167226"/>
        </a:xfrm>
        <a:prstGeom prst="rect">
          <a:avLst/>
        </a:prstGeom>
      </xdr:spPr>
    </xdr:pic>
    <xdr:clientData/>
  </xdr:twoCellAnchor>
  <xdr:twoCellAnchor>
    <xdr:from>
      <xdr:col>2</xdr:col>
      <xdr:colOff>279400</xdr:colOff>
      <xdr:row>422</xdr:row>
      <xdr:rowOff>82550</xdr:rowOff>
    </xdr:from>
    <xdr:to>
      <xdr:col>9</xdr:col>
      <xdr:colOff>82550</xdr:colOff>
      <xdr:row>425</xdr:row>
      <xdr:rowOff>38100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42E4B221-8B2E-4230-A69D-59B0A839711F}"/>
            </a:ext>
          </a:extLst>
        </xdr:cNvPr>
        <xdr:cNvSpPr/>
      </xdr:nvSpPr>
      <xdr:spPr>
        <a:xfrm>
          <a:off x="800100" y="96551750"/>
          <a:ext cx="1854200" cy="6413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0</xdr:colOff>
      <xdr:row>425</xdr:row>
      <xdr:rowOff>38100</xdr:rowOff>
    </xdr:from>
    <xdr:to>
      <xdr:col>9</xdr:col>
      <xdr:colOff>82550</xdr:colOff>
      <xdr:row>427</xdr:row>
      <xdr:rowOff>222250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A09AAF52-BFBE-46BD-98B6-09B050CF4AE0}"/>
            </a:ext>
          </a:extLst>
        </xdr:cNvPr>
        <xdr:cNvSpPr/>
      </xdr:nvSpPr>
      <xdr:spPr>
        <a:xfrm>
          <a:off x="812800" y="97193100"/>
          <a:ext cx="1841500" cy="641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260350</xdr:colOff>
      <xdr:row>428</xdr:row>
      <xdr:rowOff>25400</xdr:rowOff>
    </xdr:from>
    <xdr:to>
      <xdr:col>9</xdr:col>
      <xdr:colOff>107950</xdr:colOff>
      <xdr:row>429</xdr:row>
      <xdr:rowOff>196850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C9BF43F4-BD6A-4417-9929-7CC3C9A61006}"/>
            </a:ext>
          </a:extLst>
        </xdr:cNvPr>
        <xdr:cNvSpPr/>
      </xdr:nvSpPr>
      <xdr:spPr>
        <a:xfrm>
          <a:off x="781050" y="97866200"/>
          <a:ext cx="1898650" cy="4000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95250</xdr:colOff>
      <xdr:row>469</xdr:row>
      <xdr:rowOff>203200</xdr:rowOff>
    </xdr:from>
    <xdr:to>
      <xdr:col>7</xdr:col>
      <xdr:colOff>114300</xdr:colOff>
      <xdr:row>473</xdr:row>
      <xdr:rowOff>6350</xdr:rowOff>
    </xdr:to>
    <xdr:sp macro="" textlink="">
      <xdr:nvSpPr>
        <xdr:cNvPr id="14" name="사각형: 둥근 모서리 13">
          <a:extLst>
            <a:ext uri="{FF2B5EF4-FFF2-40B4-BE49-F238E27FC236}">
              <a16:creationId xmlns:a16="http://schemas.microsoft.com/office/drawing/2014/main" id="{69C3FC6C-4760-4FB0-9325-61E05C178878}"/>
            </a:ext>
          </a:extLst>
        </xdr:cNvPr>
        <xdr:cNvSpPr/>
      </xdr:nvSpPr>
      <xdr:spPr>
        <a:xfrm>
          <a:off x="1784350" y="107416600"/>
          <a:ext cx="1193800" cy="7175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숫자</a:t>
          </a:r>
          <a:endParaRPr lang="en-US" altLang="ko-KR" sz="1100"/>
        </a:p>
        <a:p>
          <a:pPr algn="ctr"/>
          <a:r>
            <a:rPr lang="en-US" altLang="ko-KR" sz="1100"/>
            <a:t>NUMBER</a:t>
          </a:r>
          <a:endParaRPr lang="ko-KR" altLang="en-US" sz="1100"/>
        </a:p>
      </xdr:txBody>
    </xdr:sp>
    <xdr:clientData/>
  </xdr:twoCellAnchor>
  <xdr:twoCellAnchor>
    <xdr:from>
      <xdr:col>7</xdr:col>
      <xdr:colOff>88900</xdr:colOff>
      <xdr:row>467</xdr:row>
      <xdr:rowOff>127000</xdr:rowOff>
    </xdr:from>
    <xdr:to>
      <xdr:col>11</xdr:col>
      <xdr:colOff>266700</xdr:colOff>
      <xdr:row>469</xdr:row>
      <xdr:rowOff>76200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A01E646-6E62-4214-ADA6-361BB24657B2}"/>
            </a:ext>
          </a:extLst>
        </xdr:cNvPr>
        <xdr:cNvSpPr/>
      </xdr:nvSpPr>
      <xdr:spPr>
        <a:xfrm>
          <a:off x="2952750" y="106883200"/>
          <a:ext cx="1346200" cy="406400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TO_CHAR</a:t>
          </a:r>
          <a:endParaRPr lang="ko-KR" altLang="en-US" sz="1100"/>
        </a:p>
      </xdr:txBody>
    </xdr:sp>
    <xdr:clientData/>
  </xdr:twoCellAnchor>
  <xdr:twoCellAnchor>
    <xdr:from>
      <xdr:col>11</xdr:col>
      <xdr:colOff>241300</xdr:colOff>
      <xdr:row>469</xdr:row>
      <xdr:rowOff>190500</xdr:rowOff>
    </xdr:from>
    <xdr:to>
      <xdr:col>15</xdr:col>
      <xdr:colOff>266700</xdr:colOff>
      <xdr:row>472</xdr:row>
      <xdr:rowOff>222250</xdr:rowOff>
    </xdr:to>
    <xdr:sp macro="" textlink="">
      <xdr:nvSpPr>
        <xdr:cNvPr id="16" name="사각형: 둥근 모서리 15">
          <a:extLst>
            <a:ext uri="{FF2B5EF4-FFF2-40B4-BE49-F238E27FC236}">
              <a16:creationId xmlns:a16="http://schemas.microsoft.com/office/drawing/2014/main" id="{9AE6D08F-5E68-459D-83AB-90A41C3ED90A}"/>
            </a:ext>
          </a:extLst>
        </xdr:cNvPr>
        <xdr:cNvSpPr/>
      </xdr:nvSpPr>
      <xdr:spPr>
        <a:xfrm>
          <a:off x="4273550" y="107403900"/>
          <a:ext cx="1193800" cy="7175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 baseline="0"/>
            <a:t>문자</a:t>
          </a:r>
          <a:endParaRPr lang="en-US" altLang="ko-KR" sz="1100"/>
        </a:p>
        <a:p>
          <a:pPr algn="ctr"/>
          <a:r>
            <a:rPr lang="en-US" altLang="ko-KR" sz="1100"/>
            <a:t>CHAR</a:t>
          </a:r>
          <a:endParaRPr lang="ko-KR" altLang="en-US" sz="1100"/>
        </a:p>
      </xdr:txBody>
    </xdr:sp>
    <xdr:clientData/>
  </xdr:twoCellAnchor>
  <xdr:twoCellAnchor>
    <xdr:from>
      <xdr:col>19</xdr:col>
      <xdr:colOff>127000</xdr:colOff>
      <xdr:row>469</xdr:row>
      <xdr:rowOff>177800</xdr:rowOff>
    </xdr:from>
    <xdr:to>
      <xdr:col>23</xdr:col>
      <xdr:colOff>152400</xdr:colOff>
      <xdr:row>472</xdr:row>
      <xdr:rowOff>209550</xdr:rowOff>
    </xdr:to>
    <xdr:sp macro="" textlink="">
      <xdr:nvSpPr>
        <xdr:cNvPr id="17" name="사각형: 둥근 모서리 16">
          <a:extLst>
            <a:ext uri="{FF2B5EF4-FFF2-40B4-BE49-F238E27FC236}">
              <a16:creationId xmlns:a16="http://schemas.microsoft.com/office/drawing/2014/main" id="{995F9E02-E1D0-422D-ACDC-E0A83A1498D7}"/>
            </a:ext>
          </a:extLst>
        </xdr:cNvPr>
        <xdr:cNvSpPr/>
      </xdr:nvSpPr>
      <xdr:spPr>
        <a:xfrm>
          <a:off x="6496050" y="107391200"/>
          <a:ext cx="1193800" cy="71755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날짜</a:t>
          </a:r>
          <a:endParaRPr lang="en-US" altLang="ko-KR" sz="1100"/>
        </a:p>
        <a:p>
          <a:pPr algn="ctr"/>
          <a:r>
            <a:rPr lang="en-US" altLang="ko-KR" sz="1100"/>
            <a:t>DATA</a:t>
          </a:r>
          <a:endParaRPr lang="ko-KR" altLang="en-US" sz="1100"/>
        </a:p>
      </xdr:txBody>
    </xdr:sp>
    <xdr:clientData/>
  </xdr:twoCellAnchor>
  <xdr:twoCellAnchor>
    <xdr:from>
      <xdr:col>15</xdr:col>
      <xdr:colOff>133350</xdr:colOff>
      <xdr:row>467</xdr:row>
      <xdr:rowOff>82550</xdr:rowOff>
    </xdr:from>
    <xdr:to>
      <xdr:col>20</xdr:col>
      <xdr:colOff>19050</xdr:colOff>
      <xdr:row>469</xdr:row>
      <xdr:rowOff>31750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CE1DB3C2-016F-4340-A634-B92A0DB5E394}"/>
            </a:ext>
          </a:extLst>
        </xdr:cNvPr>
        <xdr:cNvSpPr/>
      </xdr:nvSpPr>
      <xdr:spPr>
        <a:xfrm>
          <a:off x="5334000" y="106838750"/>
          <a:ext cx="1346200" cy="406400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TO_CHAR</a:t>
          </a:r>
          <a:endParaRPr lang="ko-KR" altLang="en-US" sz="1100"/>
        </a:p>
      </xdr:txBody>
    </xdr:sp>
    <xdr:clientData/>
  </xdr:twoCellAnchor>
  <xdr:twoCellAnchor>
    <xdr:from>
      <xdr:col>7</xdr:col>
      <xdr:colOff>222250</xdr:colOff>
      <xdr:row>474</xdr:row>
      <xdr:rowOff>101600</xdr:rowOff>
    </xdr:from>
    <xdr:to>
      <xdr:col>12</xdr:col>
      <xdr:colOff>107950</xdr:colOff>
      <xdr:row>476</xdr:row>
      <xdr:rowOff>50800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764833D4-976A-4A5B-982D-5F839B0A1A1F}"/>
            </a:ext>
          </a:extLst>
        </xdr:cNvPr>
        <xdr:cNvSpPr/>
      </xdr:nvSpPr>
      <xdr:spPr>
        <a:xfrm>
          <a:off x="3086100" y="108458000"/>
          <a:ext cx="1346200" cy="406400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TO_NUMBER</a:t>
          </a:r>
          <a:endParaRPr lang="ko-KR" altLang="en-US" sz="1100"/>
        </a:p>
      </xdr:txBody>
    </xdr:sp>
    <xdr:clientData/>
  </xdr:twoCellAnchor>
  <xdr:twoCellAnchor>
    <xdr:from>
      <xdr:col>16</xdr:col>
      <xdr:colOff>12700</xdr:colOff>
      <xdr:row>474</xdr:row>
      <xdr:rowOff>82550</xdr:rowOff>
    </xdr:from>
    <xdr:to>
      <xdr:col>20</xdr:col>
      <xdr:colOff>190500</xdr:colOff>
      <xdr:row>476</xdr:row>
      <xdr:rowOff>31750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1E267F6B-A6CC-4512-9120-97594AAF7D68}"/>
            </a:ext>
          </a:extLst>
        </xdr:cNvPr>
        <xdr:cNvSpPr/>
      </xdr:nvSpPr>
      <xdr:spPr>
        <a:xfrm>
          <a:off x="5505450" y="108438950"/>
          <a:ext cx="1346200" cy="406400"/>
        </a:xfrm>
        <a:prstGeom prst="rect">
          <a:avLst/>
        </a:prstGeom>
        <a:solidFill>
          <a:schemeClr val="accent4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100"/>
            <a:t>TO_DATE</a:t>
          </a:r>
          <a:endParaRPr lang="ko-KR" altLang="en-US" sz="1100"/>
        </a:p>
      </xdr:txBody>
    </xdr:sp>
    <xdr:clientData/>
  </xdr:twoCellAnchor>
  <xdr:twoCellAnchor>
    <xdr:from>
      <xdr:col>7</xdr:col>
      <xdr:colOff>114300</xdr:colOff>
      <xdr:row>471</xdr:row>
      <xdr:rowOff>92075</xdr:rowOff>
    </xdr:from>
    <xdr:to>
      <xdr:col>11</xdr:col>
      <xdr:colOff>241300</xdr:colOff>
      <xdr:row>471</xdr:row>
      <xdr:rowOff>104775</xdr:rowOff>
    </xdr:to>
    <xdr:cxnSp macro="">
      <xdr:nvCxnSpPr>
        <xdr:cNvPr id="22" name="직선 화살표 연결선 21">
          <a:extLst>
            <a:ext uri="{FF2B5EF4-FFF2-40B4-BE49-F238E27FC236}">
              <a16:creationId xmlns:a16="http://schemas.microsoft.com/office/drawing/2014/main" id="{56ED96F1-B93B-4E5C-88B8-E0F283F19195}"/>
            </a:ext>
          </a:extLst>
        </xdr:cNvPr>
        <xdr:cNvCxnSpPr>
          <a:stCxn id="14" idx="3"/>
          <a:endCxn id="16" idx="1"/>
        </xdr:cNvCxnSpPr>
      </xdr:nvCxnSpPr>
      <xdr:spPr>
        <a:xfrm flipV="1">
          <a:off x="2978150" y="107762675"/>
          <a:ext cx="12954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266700</xdr:colOff>
      <xdr:row>471</xdr:row>
      <xdr:rowOff>79375</xdr:rowOff>
    </xdr:from>
    <xdr:to>
      <xdr:col>19</xdr:col>
      <xdr:colOff>127000</xdr:colOff>
      <xdr:row>471</xdr:row>
      <xdr:rowOff>92075</xdr:rowOff>
    </xdr:to>
    <xdr:cxnSp macro="">
      <xdr:nvCxnSpPr>
        <xdr:cNvPr id="23" name="직선 화살표 연결선 22">
          <a:extLst>
            <a:ext uri="{FF2B5EF4-FFF2-40B4-BE49-F238E27FC236}">
              <a16:creationId xmlns:a16="http://schemas.microsoft.com/office/drawing/2014/main" id="{AF0D0401-495A-468C-8E54-BC8556ADC74B}"/>
            </a:ext>
          </a:extLst>
        </xdr:cNvPr>
        <xdr:cNvCxnSpPr>
          <a:stCxn id="17" idx="1"/>
          <a:endCxn id="16" idx="3"/>
        </xdr:cNvCxnSpPr>
      </xdr:nvCxnSpPr>
      <xdr:spPr>
        <a:xfrm flipH="1">
          <a:off x="5467350" y="107749975"/>
          <a:ext cx="1028700" cy="12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101600</xdr:colOff>
      <xdr:row>472</xdr:row>
      <xdr:rowOff>222250</xdr:rowOff>
    </xdr:from>
    <xdr:to>
      <xdr:col>13</xdr:col>
      <xdr:colOff>254000</xdr:colOff>
      <xdr:row>473</xdr:row>
      <xdr:rowOff>6350</xdr:rowOff>
    </xdr:to>
    <xdr:cxnSp macro="">
      <xdr:nvCxnSpPr>
        <xdr:cNvPr id="27" name="연결선: 구부러짐 26">
          <a:extLst>
            <a:ext uri="{FF2B5EF4-FFF2-40B4-BE49-F238E27FC236}">
              <a16:creationId xmlns:a16="http://schemas.microsoft.com/office/drawing/2014/main" id="{27DD7BEA-0FC2-4A6B-A34D-24967ADBFDDE}"/>
            </a:ext>
          </a:extLst>
        </xdr:cNvPr>
        <xdr:cNvCxnSpPr>
          <a:stCxn id="16" idx="2"/>
          <a:endCxn id="14" idx="2"/>
        </xdr:cNvCxnSpPr>
      </xdr:nvCxnSpPr>
      <xdr:spPr>
        <a:xfrm rot="5400000">
          <a:off x="3619500" y="106883200"/>
          <a:ext cx="12700" cy="2489200"/>
        </a:xfrm>
        <a:prstGeom prst="curvedConnector3">
          <a:avLst>
            <a:gd name="adj1" fmla="val 19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254000</xdr:colOff>
      <xdr:row>472</xdr:row>
      <xdr:rowOff>209550</xdr:rowOff>
    </xdr:from>
    <xdr:to>
      <xdr:col>21</xdr:col>
      <xdr:colOff>139700</xdr:colOff>
      <xdr:row>472</xdr:row>
      <xdr:rowOff>222250</xdr:rowOff>
    </xdr:to>
    <xdr:cxnSp macro="">
      <xdr:nvCxnSpPr>
        <xdr:cNvPr id="28" name="연결선: 구부러짐 27">
          <a:extLst>
            <a:ext uri="{FF2B5EF4-FFF2-40B4-BE49-F238E27FC236}">
              <a16:creationId xmlns:a16="http://schemas.microsoft.com/office/drawing/2014/main" id="{65E53C76-EC65-4E7D-AFB7-3405ECA90E12}"/>
            </a:ext>
          </a:extLst>
        </xdr:cNvPr>
        <xdr:cNvCxnSpPr>
          <a:stCxn id="16" idx="2"/>
          <a:endCxn id="17" idx="2"/>
        </xdr:cNvCxnSpPr>
      </xdr:nvCxnSpPr>
      <xdr:spPr>
        <a:xfrm rot="5400000" flipH="1" flipV="1">
          <a:off x="5975350" y="107003850"/>
          <a:ext cx="12700" cy="2222500"/>
        </a:xfrm>
        <a:prstGeom prst="curvedConnector3">
          <a:avLst>
            <a:gd name="adj1" fmla="val -180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215254</xdr:colOff>
      <xdr:row>31</xdr:row>
      <xdr:rowOff>96865</xdr:rowOff>
    </xdr:from>
    <xdr:to>
      <xdr:col>15</xdr:col>
      <xdr:colOff>64576</xdr:colOff>
      <xdr:row>32</xdr:row>
      <xdr:rowOff>193729</xdr:rowOff>
    </xdr:to>
    <xdr:sp macro="" textlink="">
      <xdr:nvSpPr>
        <xdr:cNvPr id="2" name="사각형: 둥근 모서리 1">
          <a:extLst>
            <a:ext uri="{FF2B5EF4-FFF2-40B4-BE49-F238E27FC236}">
              <a16:creationId xmlns:a16="http://schemas.microsoft.com/office/drawing/2014/main" id="{CD69F301-36F1-4EF4-8FE9-9FB4C917FA3F}"/>
            </a:ext>
          </a:extLst>
        </xdr:cNvPr>
        <xdr:cNvSpPr/>
      </xdr:nvSpPr>
      <xdr:spPr>
        <a:xfrm>
          <a:off x="3347203" y="6877373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ko-KR" altLang="en-US" sz="1100"/>
            <a:t>단일행 함수</a:t>
          </a:r>
          <a:endParaRPr lang="en-US" altLang="ko-KR" sz="1100"/>
        </a:p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242161</xdr:colOff>
      <xdr:row>34</xdr:row>
      <xdr:rowOff>32288</xdr:rowOff>
    </xdr:from>
    <xdr:to>
      <xdr:col>7</xdr:col>
      <xdr:colOff>91483</xdr:colOff>
      <xdr:row>35</xdr:row>
      <xdr:rowOff>129152</xdr:rowOff>
    </xdr:to>
    <xdr:sp macro="" textlink="">
      <xdr:nvSpPr>
        <xdr:cNvPr id="4" name="사각형: 둥근 모서리 3">
          <a:extLst>
            <a:ext uri="{FF2B5EF4-FFF2-40B4-BE49-F238E27FC236}">
              <a16:creationId xmlns:a16="http://schemas.microsoft.com/office/drawing/2014/main" id="{065A804A-1BD9-4BFE-8C6C-08E82F5D3672}"/>
            </a:ext>
          </a:extLst>
        </xdr:cNvPr>
        <xdr:cNvSpPr/>
      </xdr:nvSpPr>
      <xdr:spPr>
        <a:xfrm>
          <a:off x="1049364" y="7716864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문자 함수</a:t>
          </a:r>
          <a:endParaRPr lang="en-US" altLang="ko-KR" sz="1100"/>
        </a:p>
        <a:p>
          <a:pPr algn="ctr"/>
          <a:endParaRPr lang="ko-KR" altLang="en-US" sz="1100"/>
        </a:p>
      </xdr:txBody>
    </xdr:sp>
    <xdr:clientData/>
  </xdr:twoCellAnchor>
  <xdr:twoCellAnchor>
    <xdr:from>
      <xdr:col>7</xdr:col>
      <xdr:colOff>242161</xdr:colOff>
      <xdr:row>34</xdr:row>
      <xdr:rowOff>10763</xdr:rowOff>
    </xdr:from>
    <xdr:to>
      <xdr:col>11</xdr:col>
      <xdr:colOff>91483</xdr:colOff>
      <xdr:row>35</xdr:row>
      <xdr:rowOff>107627</xdr:rowOff>
    </xdr:to>
    <xdr:sp macro="" textlink="">
      <xdr:nvSpPr>
        <xdr:cNvPr id="5" name="사각형: 둥근 모서리 4">
          <a:extLst>
            <a:ext uri="{FF2B5EF4-FFF2-40B4-BE49-F238E27FC236}">
              <a16:creationId xmlns:a16="http://schemas.microsoft.com/office/drawing/2014/main" id="{D9444487-8BB2-41D1-B380-66B8D2FD8F73}"/>
            </a:ext>
          </a:extLst>
        </xdr:cNvPr>
        <xdr:cNvSpPr/>
      </xdr:nvSpPr>
      <xdr:spPr>
        <a:xfrm>
          <a:off x="2211737" y="7469322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숫자 함수</a:t>
          </a:r>
          <a:endParaRPr lang="en-US" altLang="ko-KR" sz="1100"/>
        </a:p>
        <a:p>
          <a:pPr algn="ctr"/>
          <a:endParaRPr lang="ko-KR" altLang="en-US" sz="1100"/>
        </a:p>
      </xdr:txBody>
    </xdr:sp>
    <xdr:clientData/>
  </xdr:twoCellAnchor>
  <xdr:twoCellAnchor>
    <xdr:from>
      <xdr:col>11</xdr:col>
      <xdr:colOff>231399</xdr:colOff>
      <xdr:row>34</xdr:row>
      <xdr:rowOff>5381</xdr:rowOff>
    </xdr:from>
    <xdr:to>
      <xdr:col>15</xdr:col>
      <xdr:colOff>80721</xdr:colOff>
      <xdr:row>35</xdr:row>
      <xdr:rowOff>102245</xdr:rowOff>
    </xdr:to>
    <xdr:sp macro="" textlink="">
      <xdr:nvSpPr>
        <xdr:cNvPr id="6" name="사각형: 둥근 모서리 5">
          <a:extLst>
            <a:ext uri="{FF2B5EF4-FFF2-40B4-BE49-F238E27FC236}">
              <a16:creationId xmlns:a16="http://schemas.microsoft.com/office/drawing/2014/main" id="{D199D56A-07C9-4483-A252-BADDE11C1C8A}"/>
            </a:ext>
          </a:extLst>
        </xdr:cNvPr>
        <xdr:cNvSpPr/>
      </xdr:nvSpPr>
      <xdr:spPr>
        <a:xfrm>
          <a:off x="3363348" y="7463940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날짜 함수</a:t>
          </a:r>
          <a:endParaRPr lang="en-US" altLang="ko-KR" sz="1100"/>
        </a:p>
        <a:p>
          <a:pPr algn="ctr"/>
          <a:endParaRPr lang="ko-KR" altLang="en-US" sz="1100"/>
        </a:p>
      </xdr:txBody>
    </xdr:sp>
    <xdr:clientData/>
  </xdr:twoCellAnchor>
  <xdr:twoCellAnchor>
    <xdr:from>
      <xdr:col>15</xdr:col>
      <xdr:colOff>285212</xdr:colOff>
      <xdr:row>34</xdr:row>
      <xdr:rowOff>10763</xdr:rowOff>
    </xdr:from>
    <xdr:to>
      <xdr:col>19</xdr:col>
      <xdr:colOff>134534</xdr:colOff>
      <xdr:row>35</xdr:row>
      <xdr:rowOff>107627</xdr:rowOff>
    </xdr:to>
    <xdr:sp macro="" textlink="">
      <xdr:nvSpPr>
        <xdr:cNvPr id="7" name="사각형: 둥근 모서리 6">
          <a:extLst>
            <a:ext uri="{FF2B5EF4-FFF2-40B4-BE49-F238E27FC236}">
              <a16:creationId xmlns:a16="http://schemas.microsoft.com/office/drawing/2014/main" id="{D4930A5F-4E33-48C0-87E3-537EAA7E214C}"/>
            </a:ext>
          </a:extLst>
        </xdr:cNvPr>
        <xdr:cNvSpPr/>
      </xdr:nvSpPr>
      <xdr:spPr>
        <a:xfrm>
          <a:off x="4579534" y="7469322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변환 함수</a:t>
          </a:r>
          <a:endParaRPr lang="en-US" altLang="ko-KR" sz="1100"/>
        </a:p>
      </xdr:txBody>
    </xdr:sp>
    <xdr:clientData/>
  </xdr:twoCellAnchor>
  <xdr:twoCellAnchor>
    <xdr:from>
      <xdr:col>20</xdr:col>
      <xdr:colOff>10763</xdr:colOff>
      <xdr:row>34</xdr:row>
      <xdr:rowOff>16144</xdr:rowOff>
    </xdr:from>
    <xdr:to>
      <xdr:col>23</xdr:col>
      <xdr:colOff>150678</xdr:colOff>
      <xdr:row>35</xdr:row>
      <xdr:rowOff>113008</xdr:rowOff>
    </xdr:to>
    <xdr:sp macro="" textlink="">
      <xdr:nvSpPr>
        <xdr:cNvPr id="8" name="사각형: 둥근 모서리 7">
          <a:extLst>
            <a:ext uri="{FF2B5EF4-FFF2-40B4-BE49-F238E27FC236}">
              <a16:creationId xmlns:a16="http://schemas.microsoft.com/office/drawing/2014/main" id="{637F714A-CB2F-4764-BEF1-DCA0A70A11DE}"/>
            </a:ext>
          </a:extLst>
        </xdr:cNvPr>
        <xdr:cNvSpPr/>
      </xdr:nvSpPr>
      <xdr:spPr>
        <a:xfrm>
          <a:off x="5758051" y="7474703"/>
          <a:ext cx="1011695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일반함수</a:t>
          </a:r>
          <a:endParaRPr lang="en-US" altLang="ko-KR" sz="1100"/>
        </a:p>
      </xdr:txBody>
    </xdr:sp>
    <xdr:clientData/>
  </xdr:twoCellAnchor>
  <xdr:twoCellAnchor>
    <xdr:from>
      <xdr:col>13</xdr:col>
      <xdr:colOff>80720</xdr:colOff>
      <xdr:row>36</xdr:row>
      <xdr:rowOff>96864</xdr:rowOff>
    </xdr:from>
    <xdr:to>
      <xdr:col>17</xdr:col>
      <xdr:colOff>263687</xdr:colOff>
      <xdr:row>37</xdr:row>
      <xdr:rowOff>193728</xdr:rowOff>
    </xdr:to>
    <xdr:sp macro="" textlink="">
      <xdr:nvSpPr>
        <xdr:cNvPr id="11" name="사각형: 둥근 모서리 10">
          <a:extLst>
            <a:ext uri="{FF2B5EF4-FFF2-40B4-BE49-F238E27FC236}">
              <a16:creationId xmlns:a16="http://schemas.microsoft.com/office/drawing/2014/main" id="{C0806423-746F-400B-B76F-C41367B62281}"/>
            </a:ext>
          </a:extLst>
        </xdr:cNvPr>
        <xdr:cNvSpPr/>
      </xdr:nvSpPr>
      <xdr:spPr>
        <a:xfrm>
          <a:off x="3793856" y="8007457"/>
          <a:ext cx="1345339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묵시적 형변환</a:t>
          </a:r>
          <a:endParaRPr lang="en-US" altLang="ko-KR" sz="1100"/>
        </a:p>
      </xdr:txBody>
    </xdr:sp>
    <xdr:clientData/>
  </xdr:twoCellAnchor>
  <xdr:twoCellAnchor>
    <xdr:from>
      <xdr:col>18</xdr:col>
      <xdr:colOff>161441</xdr:colOff>
      <xdr:row>36</xdr:row>
      <xdr:rowOff>86102</xdr:rowOff>
    </xdr:from>
    <xdr:to>
      <xdr:col>23</xdr:col>
      <xdr:colOff>53814</xdr:colOff>
      <xdr:row>37</xdr:row>
      <xdr:rowOff>182966</xdr:rowOff>
    </xdr:to>
    <xdr:sp macro="" textlink="">
      <xdr:nvSpPr>
        <xdr:cNvPr id="12" name="사각형: 둥근 모서리 11">
          <a:extLst>
            <a:ext uri="{FF2B5EF4-FFF2-40B4-BE49-F238E27FC236}">
              <a16:creationId xmlns:a16="http://schemas.microsoft.com/office/drawing/2014/main" id="{989353C8-1466-4938-8BA3-ACFF4631EA63}"/>
            </a:ext>
          </a:extLst>
        </xdr:cNvPr>
        <xdr:cNvSpPr/>
      </xdr:nvSpPr>
      <xdr:spPr>
        <a:xfrm>
          <a:off x="5327543" y="7996695"/>
          <a:ext cx="1345339" cy="32288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ko-KR" altLang="en-US" sz="1100"/>
            <a:t>명시적 형변환</a:t>
          </a:r>
          <a:endParaRPr lang="en-US" altLang="ko-KR" sz="1100"/>
        </a:p>
      </xdr:txBody>
    </xdr:sp>
    <xdr:clientData/>
  </xdr:twoCellAnchor>
  <xdr:twoCellAnchor>
    <xdr:from>
      <xdr:col>5</xdr:col>
      <xdr:colOff>166821</xdr:colOff>
      <xdr:row>34</xdr:row>
      <xdr:rowOff>16145</xdr:rowOff>
    </xdr:from>
    <xdr:to>
      <xdr:col>21</xdr:col>
      <xdr:colOff>226017</xdr:colOff>
      <xdr:row>34</xdr:row>
      <xdr:rowOff>32289</xdr:rowOff>
    </xdr:to>
    <xdr:cxnSp macro="">
      <xdr:nvCxnSpPr>
        <xdr:cNvPr id="16" name="연결선: 꺾임 15">
          <a:extLst>
            <a:ext uri="{FF2B5EF4-FFF2-40B4-BE49-F238E27FC236}">
              <a16:creationId xmlns:a16="http://schemas.microsoft.com/office/drawing/2014/main" id="{28A304B0-31FD-4C03-86BE-8118967843B0}"/>
            </a:ext>
          </a:extLst>
        </xdr:cNvPr>
        <xdr:cNvCxnSpPr>
          <a:stCxn id="4" idx="0"/>
          <a:endCxn id="8" idx="0"/>
        </xdr:cNvCxnSpPr>
      </xdr:nvCxnSpPr>
      <xdr:spPr>
        <a:xfrm rot="5400000" flipH="1" flipV="1">
          <a:off x="3901483" y="5354449"/>
          <a:ext cx="16144" cy="4708687"/>
        </a:xfrm>
        <a:prstGeom prst="bentConnector3">
          <a:avLst>
            <a:gd name="adj1" fmla="val 1015987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139915</xdr:colOff>
      <xdr:row>32</xdr:row>
      <xdr:rowOff>193729</xdr:rowOff>
    </xdr:from>
    <xdr:to>
      <xdr:col>13</xdr:col>
      <xdr:colOff>156060</xdr:colOff>
      <xdr:row>34</xdr:row>
      <xdr:rowOff>5381</xdr:rowOff>
    </xdr:to>
    <xdr:cxnSp macro="">
      <xdr:nvCxnSpPr>
        <xdr:cNvPr id="19" name="직선 연결선 18">
          <a:extLst>
            <a:ext uri="{FF2B5EF4-FFF2-40B4-BE49-F238E27FC236}">
              <a16:creationId xmlns:a16="http://schemas.microsoft.com/office/drawing/2014/main" id="{9B68EE38-DC06-4F11-8B0E-916D474FE8B1}"/>
            </a:ext>
          </a:extLst>
        </xdr:cNvPr>
        <xdr:cNvCxnSpPr>
          <a:stCxn id="2" idx="2"/>
          <a:endCxn id="6" idx="0"/>
        </xdr:cNvCxnSpPr>
      </xdr:nvCxnSpPr>
      <xdr:spPr>
        <a:xfrm>
          <a:off x="3853051" y="7200254"/>
          <a:ext cx="16145" cy="26368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139915</xdr:colOff>
      <xdr:row>33</xdr:row>
      <xdr:rowOff>91483</xdr:rowOff>
    </xdr:from>
    <xdr:to>
      <xdr:col>9</xdr:col>
      <xdr:colOff>166822</xdr:colOff>
      <xdr:row>34</xdr:row>
      <xdr:rowOff>10763</xdr:rowOff>
    </xdr:to>
    <xdr:cxnSp macro="">
      <xdr:nvCxnSpPr>
        <xdr:cNvPr id="21" name="직선 연결선 20">
          <a:extLst>
            <a:ext uri="{FF2B5EF4-FFF2-40B4-BE49-F238E27FC236}">
              <a16:creationId xmlns:a16="http://schemas.microsoft.com/office/drawing/2014/main" id="{98426A29-4591-43AE-A038-D92DB484702F}"/>
            </a:ext>
          </a:extLst>
        </xdr:cNvPr>
        <xdr:cNvCxnSpPr>
          <a:endCxn id="5" idx="0"/>
        </xdr:cNvCxnSpPr>
      </xdr:nvCxnSpPr>
      <xdr:spPr>
        <a:xfrm>
          <a:off x="2690678" y="7550042"/>
          <a:ext cx="26907" cy="145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209874</xdr:colOff>
      <xdr:row>33</xdr:row>
      <xdr:rowOff>91483</xdr:rowOff>
    </xdr:from>
    <xdr:to>
      <xdr:col>17</xdr:col>
      <xdr:colOff>215255</xdr:colOff>
      <xdr:row>34</xdr:row>
      <xdr:rowOff>10763</xdr:rowOff>
    </xdr:to>
    <xdr:cxnSp macro="">
      <xdr:nvCxnSpPr>
        <xdr:cNvPr id="24" name="직선 연결선 23">
          <a:extLst>
            <a:ext uri="{FF2B5EF4-FFF2-40B4-BE49-F238E27FC236}">
              <a16:creationId xmlns:a16="http://schemas.microsoft.com/office/drawing/2014/main" id="{EC1FDCE5-309A-426A-8429-2A6A315BF7CD}"/>
            </a:ext>
          </a:extLst>
        </xdr:cNvPr>
        <xdr:cNvCxnSpPr>
          <a:stCxn id="7" idx="0"/>
        </xdr:cNvCxnSpPr>
      </xdr:nvCxnSpPr>
      <xdr:spPr>
        <a:xfrm flipV="1">
          <a:off x="5085382" y="7324025"/>
          <a:ext cx="5381" cy="145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5381</xdr:colOff>
      <xdr:row>33</xdr:row>
      <xdr:rowOff>209874</xdr:rowOff>
    </xdr:from>
    <xdr:to>
      <xdr:col>5</xdr:col>
      <xdr:colOff>10762</xdr:colOff>
      <xdr:row>34</xdr:row>
      <xdr:rowOff>129154</xdr:rowOff>
    </xdr:to>
    <xdr:cxnSp macro="">
      <xdr:nvCxnSpPr>
        <xdr:cNvPr id="28" name="직선 연결선 27">
          <a:extLst>
            <a:ext uri="{FF2B5EF4-FFF2-40B4-BE49-F238E27FC236}">
              <a16:creationId xmlns:a16="http://schemas.microsoft.com/office/drawing/2014/main" id="{1F19CDC6-5371-4A5C-9F1D-957D9BB48D02}"/>
            </a:ext>
          </a:extLst>
        </xdr:cNvPr>
        <xdr:cNvCxnSpPr/>
      </xdr:nvCxnSpPr>
      <xdr:spPr>
        <a:xfrm flipV="1">
          <a:off x="1393771" y="7442416"/>
          <a:ext cx="5381" cy="14529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172203</xdr:colOff>
      <xdr:row>36</xdr:row>
      <xdr:rowOff>86103</xdr:rowOff>
    </xdr:from>
    <xdr:to>
      <xdr:col>20</xdr:col>
      <xdr:colOff>252924</xdr:colOff>
      <xdr:row>36</xdr:row>
      <xdr:rowOff>96865</xdr:rowOff>
    </xdr:to>
    <xdr:cxnSp macro="">
      <xdr:nvCxnSpPr>
        <xdr:cNvPr id="30" name="연결선: 꺾임 29">
          <a:extLst>
            <a:ext uri="{FF2B5EF4-FFF2-40B4-BE49-F238E27FC236}">
              <a16:creationId xmlns:a16="http://schemas.microsoft.com/office/drawing/2014/main" id="{9EDE48C8-5CB3-468D-A9CA-F980A68081BB}"/>
            </a:ext>
          </a:extLst>
        </xdr:cNvPr>
        <xdr:cNvCxnSpPr>
          <a:stCxn id="11" idx="0"/>
          <a:endCxn id="12" idx="0"/>
        </xdr:cNvCxnSpPr>
      </xdr:nvCxnSpPr>
      <xdr:spPr>
        <a:xfrm rot="5400000" flipH="1" flipV="1">
          <a:off x="5227988" y="7235233"/>
          <a:ext cx="10762" cy="1533687"/>
        </a:xfrm>
        <a:prstGeom prst="bentConnector3">
          <a:avLst>
            <a:gd name="adj1" fmla="val 824029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209873</xdr:colOff>
      <xdr:row>35</xdr:row>
      <xdr:rowOff>107627</xdr:rowOff>
    </xdr:from>
    <xdr:to>
      <xdr:col>17</xdr:col>
      <xdr:colOff>209874</xdr:colOff>
      <xdr:row>36</xdr:row>
      <xdr:rowOff>5382</xdr:rowOff>
    </xdr:to>
    <xdr:cxnSp macro="">
      <xdr:nvCxnSpPr>
        <xdr:cNvPr id="37" name="직선 연결선 36">
          <a:extLst>
            <a:ext uri="{FF2B5EF4-FFF2-40B4-BE49-F238E27FC236}">
              <a16:creationId xmlns:a16="http://schemas.microsoft.com/office/drawing/2014/main" id="{56D863E1-596B-48D0-80F5-4BA14F0B7196}"/>
            </a:ext>
          </a:extLst>
        </xdr:cNvPr>
        <xdr:cNvCxnSpPr>
          <a:endCxn id="7" idx="2"/>
        </xdr:cNvCxnSpPr>
      </xdr:nvCxnSpPr>
      <xdr:spPr>
        <a:xfrm flipV="1">
          <a:off x="5085381" y="7792203"/>
          <a:ext cx="1" cy="12377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</xdr:col>
      <xdr:colOff>285212</xdr:colOff>
      <xdr:row>41</xdr:row>
      <xdr:rowOff>64576</xdr:rowOff>
    </xdr:from>
    <xdr:to>
      <xdr:col>28</xdr:col>
      <xdr:colOff>86234</xdr:colOff>
      <xdr:row>63</xdr:row>
      <xdr:rowOff>127935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7B2BF41B-DF7D-46EA-BDED-C159276DA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3602" y="9331271"/>
          <a:ext cx="6194073" cy="5035732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96</xdr:row>
      <xdr:rowOff>0</xdr:rowOff>
    </xdr:from>
    <xdr:to>
      <xdr:col>16</xdr:col>
      <xdr:colOff>16791</xdr:colOff>
      <xdr:row>110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BCE11E17-DE23-4F0A-8FED-A76D34E15E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69577" y="21697627"/>
          <a:ext cx="2341536" cy="3164237"/>
        </a:xfrm>
        <a:prstGeom prst="rect">
          <a:avLst/>
        </a:prstGeom>
      </xdr:spPr>
    </xdr:pic>
    <xdr:clientData/>
  </xdr:twoCellAnchor>
  <xdr:twoCellAnchor editAs="oneCell">
    <xdr:from>
      <xdr:col>18</xdr:col>
      <xdr:colOff>279831</xdr:colOff>
      <xdr:row>97</xdr:row>
      <xdr:rowOff>145831</xdr:rowOff>
    </xdr:from>
    <xdr:to>
      <xdr:col>26</xdr:col>
      <xdr:colOff>52605</xdr:colOff>
      <xdr:row>109</xdr:row>
      <xdr:rowOff>127362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B87500E7-141A-4287-98E1-DD44A15BA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55339" y="22069475"/>
          <a:ext cx="2097520" cy="2693734"/>
        </a:xfrm>
        <a:prstGeom prst="rect">
          <a:avLst/>
        </a:prstGeom>
      </xdr:spPr>
    </xdr:pic>
    <xdr:clientData/>
  </xdr:twoCellAnchor>
  <xdr:twoCellAnchor editAs="oneCell">
    <xdr:from>
      <xdr:col>7</xdr:col>
      <xdr:colOff>285212</xdr:colOff>
      <xdr:row>126</xdr:row>
      <xdr:rowOff>204601</xdr:rowOff>
    </xdr:from>
    <xdr:to>
      <xdr:col>17</xdr:col>
      <xdr:colOff>82722</xdr:colOff>
      <xdr:row>128</xdr:row>
      <xdr:rowOff>221255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EF38E511-EC08-458D-B518-A9CBFB86D9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64195" y="28682737"/>
          <a:ext cx="2703442" cy="468687"/>
        </a:xfrm>
        <a:prstGeom prst="rect">
          <a:avLst/>
        </a:prstGeom>
      </xdr:spPr>
    </xdr:pic>
    <xdr:clientData/>
  </xdr:twoCellAnchor>
  <xdr:twoCellAnchor editAs="oneCell">
    <xdr:from>
      <xdr:col>17</xdr:col>
      <xdr:colOff>6350</xdr:colOff>
      <xdr:row>137</xdr:row>
      <xdr:rowOff>115098</xdr:rowOff>
    </xdr:from>
    <xdr:to>
      <xdr:col>31</xdr:col>
      <xdr:colOff>81698</xdr:colOff>
      <xdr:row>148</xdr:row>
      <xdr:rowOff>212190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DF5C40B7-AA8A-414E-8765-7A2D444C69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22900" y="31433298"/>
          <a:ext cx="4164748" cy="2611692"/>
        </a:xfrm>
        <a:prstGeom prst="rect">
          <a:avLst/>
        </a:prstGeom>
      </xdr:spPr>
    </xdr:pic>
    <xdr:clientData/>
  </xdr:twoCellAnchor>
  <xdr:twoCellAnchor editAs="oneCell">
    <xdr:from>
      <xdr:col>8</xdr:col>
      <xdr:colOff>247650</xdr:colOff>
      <xdr:row>154</xdr:row>
      <xdr:rowOff>222250</xdr:rowOff>
    </xdr:from>
    <xdr:to>
      <xdr:col>14</xdr:col>
      <xdr:colOff>35757</xdr:colOff>
      <xdr:row>167</xdr:row>
      <xdr:rowOff>161376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61C553F6-32F7-41AC-82B0-2A24827E56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813050" y="35426650"/>
          <a:ext cx="1540707" cy="2910926"/>
        </a:xfrm>
        <a:prstGeom prst="rect">
          <a:avLst/>
        </a:prstGeom>
      </xdr:spPr>
    </xdr:pic>
    <xdr:clientData/>
  </xdr:twoCellAnchor>
  <xdr:twoCellAnchor editAs="oneCell">
    <xdr:from>
      <xdr:col>9</xdr:col>
      <xdr:colOff>5394</xdr:colOff>
      <xdr:row>183</xdr:row>
      <xdr:rowOff>146050</xdr:rowOff>
    </xdr:from>
    <xdr:to>
      <xdr:col>21</xdr:col>
      <xdr:colOff>100945</xdr:colOff>
      <xdr:row>196</xdr:row>
      <xdr:rowOff>218521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7B0D16BA-E84F-4501-9F04-66820D586F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70794" y="41979850"/>
          <a:ext cx="3600751" cy="3044271"/>
        </a:xfrm>
        <a:prstGeom prst="rect">
          <a:avLst/>
        </a:prstGeom>
      </xdr:spPr>
    </xdr:pic>
    <xdr:clientData/>
  </xdr:twoCellAnchor>
  <xdr:twoCellAnchor editAs="oneCell">
    <xdr:from>
      <xdr:col>10</xdr:col>
      <xdr:colOff>33215</xdr:colOff>
      <xdr:row>209</xdr:row>
      <xdr:rowOff>184150</xdr:rowOff>
    </xdr:from>
    <xdr:to>
      <xdr:col>24</xdr:col>
      <xdr:colOff>107295</xdr:colOff>
      <xdr:row>215</xdr:row>
      <xdr:rowOff>91874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8B41377-6893-4425-93CF-AC60998F9A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98615" y="47961550"/>
          <a:ext cx="4163480" cy="1279324"/>
        </a:xfrm>
        <a:prstGeom prst="rect">
          <a:avLst/>
        </a:prstGeom>
      </xdr:spPr>
    </xdr:pic>
    <xdr:clientData/>
  </xdr:twoCellAnchor>
  <xdr:twoCellAnchor editAs="oneCell">
    <xdr:from>
      <xdr:col>20</xdr:col>
      <xdr:colOff>38100</xdr:colOff>
      <xdr:row>222</xdr:row>
      <xdr:rowOff>5518</xdr:rowOff>
    </xdr:from>
    <xdr:to>
      <xdr:col>46</xdr:col>
      <xdr:colOff>59224</xdr:colOff>
      <xdr:row>225</xdr:row>
      <xdr:rowOff>3075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3A7654C1-6250-47A8-8DBC-8B9DF6E3E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16600" y="50526118"/>
          <a:ext cx="7615724" cy="683357"/>
        </a:xfrm>
        <a:prstGeom prst="rect">
          <a:avLst/>
        </a:prstGeom>
      </xdr:spPr>
    </xdr:pic>
    <xdr:clientData/>
  </xdr:twoCellAnchor>
  <xdr:twoCellAnchor editAs="oneCell">
    <xdr:from>
      <xdr:col>16</xdr:col>
      <xdr:colOff>215900</xdr:colOff>
      <xdr:row>230</xdr:row>
      <xdr:rowOff>180975</xdr:rowOff>
    </xdr:from>
    <xdr:to>
      <xdr:col>29</xdr:col>
      <xdr:colOff>196040</xdr:colOff>
      <xdr:row>236</xdr:row>
      <xdr:rowOff>75929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8B0F4CD9-7007-4359-A35D-79A301680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26000" y="52987575"/>
          <a:ext cx="3777440" cy="1266554"/>
        </a:xfrm>
        <a:prstGeom prst="rect">
          <a:avLst/>
        </a:prstGeom>
      </xdr:spPr>
    </xdr:pic>
    <xdr:clientData/>
  </xdr:twoCellAnchor>
  <xdr:twoCellAnchor editAs="oneCell">
    <xdr:from>
      <xdr:col>23</xdr:col>
      <xdr:colOff>40481</xdr:colOff>
      <xdr:row>240</xdr:row>
      <xdr:rowOff>165100</xdr:rowOff>
    </xdr:from>
    <xdr:to>
      <xdr:col>40</xdr:col>
      <xdr:colOff>21431</xdr:colOff>
      <xdr:row>248</xdr:row>
      <xdr:rowOff>56874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E23C90E3-17E4-4AE0-B85B-BBBA53773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695281" y="55029100"/>
          <a:ext cx="4946650" cy="1720574"/>
        </a:xfrm>
        <a:prstGeom prst="rect">
          <a:avLst/>
        </a:prstGeom>
      </xdr:spPr>
    </xdr:pic>
    <xdr:clientData/>
  </xdr:twoCellAnchor>
  <xdr:twoCellAnchor editAs="oneCell">
    <xdr:from>
      <xdr:col>7</xdr:col>
      <xdr:colOff>205591</xdr:colOff>
      <xdr:row>261</xdr:row>
      <xdr:rowOff>152400</xdr:rowOff>
    </xdr:from>
    <xdr:to>
      <xdr:col>23</xdr:col>
      <xdr:colOff>84867</xdr:colOff>
      <xdr:row>264</xdr:row>
      <xdr:rowOff>53864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875FF968-F613-4190-B08C-C5E018B80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86791" y="59817000"/>
          <a:ext cx="4552876" cy="587264"/>
        </a:xfrm>
        <a:prstGeom prst="rect">
          <a:avLst/>
        </a:prstGeom>
      </xdr:spPr>
    </xdr:pic>
    <xdr:clientData/>
  </xdr:twoCellAnchor>
  <xdr:twoCellAnchor editAs="oneCell">
    <xdr:from>
      <xdr:col>24</xdr:col>
      <xdr:colOff>76200</xdr:colOff>
      <xdr:row>268</xdr:row>
      <xdr:rowOff>36945</xdr:rowOff>
    </xdr:from>
    <xdr:to>
      <xdr:col>32</xdr:col>
      <xdr:colOff>40948</xdr:colOff>
      <xdr:row>272</xdr:row>
      <xdr:rowOff>218919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5A5B23E-9699-487E-A9DD-D5D972C7CE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023100" y="61301745"/>
          <a:ext cx="2301548" cy="1096374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285750</xdr:colOff>
      <xdr:row>286</xdr:row>
      <xdr:rowOff>185053</xdr:rowOff>
    </xdr:from>
    <xdr:to>
      <xdr:col>26</xdr:col>
      <xdr:colOff>173712</xdr:colOff>
      <xdr:row>291</xdr:row>
      <xdr:rowOff>149029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102BAD5B-0092-409F-81FC-C84549D48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59050" y="65564653"/>
          <a:ext cx="5145762" cy="110697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88900</xdr:colOff>
      <xdr:row>14</xdr:row>
      <xdr:rowOff>145271</xdr:rowOff>
    </xdr:from>
    <xdr:to>
      <xdr:col>28</xdr:col>
      <xdr:colOff>72569</xdr:colOff>
      <xdr:row>17</xdr:row>
      <xdr:rowOff>66569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D40554B-A3C5-4503-9AA9-1DFF6F45E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3345671"/>
          <a:ext cx="2612569" cy="607098"/>
        </a:xfrm>
        <a:prstGeom prst="rect">
          <a:avLst/>
        </a:prstGeom>
      </xdr:spPr>
    </xdr:pic>
    <xdr:clientData/>
  </xdr:twoCellAnchor>
  <xdr:twoCellAnchor editAs="oneCell">
    <xdr:from>
      <xdr:col>12</xdr:col>
      <xdr:colOff>76200</xdr:colOff>
      <xdr:row>38</xdr:row>
      <xdr:rowOff>57256</xdr:rowOff>
    </xdr:from>
    <xdr:to>
      <xdr:col>27</xdr:col>
      <xdr:colOff>196143</xdr:colOff>
      <xdr:row>47</xdr:row>
      <xdr:rowOff>152061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CADF843-FB7F-43B6-9B94-B69847D94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517900" y="8744056"/>
          <a:ext cx="4501443" cy="2152205"/>
        </a:xfrm>
        <a:prstGeom prst="rect">
          <a:avLst/>
        </a:prstGeom>
      </xdr:spPr>
    </xdr:pic>
    <xdr:clientData/>
  </xdr:twoCellAnchor>
  <xdr:twoCellAnchor>
    <xdr:from>
      <xdr:col>28</xdr:col>
      <xdr:colOff>6350</xdr:colOff>
      <xdr:row>38</xdr:row>
      <xdr:rowOff>76200</xdr:rowOff>
    </xdr:from>
    <xdr:to>
      <xdr:col>36</xdr:col>
      <xdr:colOff>241300</xdr:colOff>
      <xdr:row>40</xdr:row>
      <xdr:rowOff>25400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84399C2C-FDF1-41F3-BC3C-1A32B0039BCE}"/>
            </a:ext>
          </a:extLst>
        </xdr:cNvPr>
        <xdr:cNvSpPr txBox="1"/>
      </xdr:nvSpPr>
      <xdr:spPr>
        <a:xfrm>
          <a:off x="8121650" y="8763000"/>
          <a:ext cx="2571750" cy="406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컬럼 이름이 첫번쨰 </a:t>
          </a:r>
          <a:r>
            <a:rPr lang="en-US" altLang="ko-KR" sz="1100"/>
            <a:t>SQL </a:t>
          </a:r>
          <a:r>
            <a:rPr lang="ko-KR" altLang="en-US" sz="1100"/>
            <a:t>기준으로 출력</a:t>
          </a:r>
        </a:p>
      </xdr:txBody>
    </xdr:sp>
    <xdr:clientData/>
  </xdr:twoCellAnchor>
  <xdr:twoCellAnchor>
    <xdr:from>
      <xdr:col>12</xdr:col>
      <xdr:colOff>203200</xdr:colOff>
      <xdr:row>48</xdr:row>
      <xdr:rowOff>31750</xdr:rowOff>
    </xdr:from>
    <xdr:to>
      <xdr:col>21</xdr:col>
      <xdr:colOff>146050</xdr:colOff>
      <xdr:row>49</xdr:row>
      <xdr:rowOff>209550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CAB59F77-D492-4908-A1D5-583B0E1A89C8}"/>
            </a:ext>
          </a:extLst>
        </xdr:cNvPr>
        <xdr:cNvSpPr txBox="1"/>
      </xdr:nvSpPr>
      <xdr:spPr>
        <a:xfrm>
          <a:off x="3644900" y="11004550"/>
          <a:ext cx="2571750" cy="406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studno </a:t>
          </a:r>
          <a:r>
            <a:rPr lang="ko-KR" altLang="en-US" sz="1100"/>
            <a:t>기준으로 </a:t>
          </a:r>
          <a:r>
            <a:rPr lang="en-US" altLang="ko-KR" sz="1100"/>
            <a:t>SORT</a:t>
          </a:r>
          <a:endParaRPr lang="ko-KR" altLang="en-US" sz="1100"/>
        </a:p>
      </xdr:txBody>
    </xdr:sp>
    <xdr:clientData/>
  </xdr:twoCellAnchor>
  <xdr:twoCellAnchor>
    <xdr:from>
      <xdr:col>13</xdr:col>
      <xdr:colOff>133350</xdr:colOff>
      <xdr:row>38</xdr:row>
      <xdr:rowOff>101600</xdr:rowOff>
    </xdr:from>
    <xdr:to>
      <xdr:col>16</xdr:col>
      <xdr:colOff>184150</xdr:colOff>
      <xdr:row>47</xdr:row>
      <xdr:rowOff>114300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FC8833D7-9CF9-41EA-B87E-7C8F25BCCC36}"/>
            </a:ext>
          </a:extLst>
        </xdr:cNvPr>
        <xdr:cNvSpPr/>
      </xdr:nvSpPr>
      <xdr:spPr>
        <a:xfrm>
          <a:off x="3867150" y="8788400"/>
          <a:ext cx="927100" cy="20701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117475</xdr:colOff>
      <xdr:row>38</xdr:row>
      <xdr:rowOff>127000</xdr:rowOff>
    </xdr:from>
    <xdr:to>
      <xdr:col>27</xdr:col>
      <xdr:colOff>101602</xdr:colOff>
      <xdr:row>39</xdr:row>
      <xdr:rowOff>177798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F8F314B9-783B-4916-8F27-81C320541BDA}"/>
            </a:ext>
          </a:extLst>
        </xdr:cNvPr>
        <xdr:cNvSpPr/>
      </xdr:nvSpPr>
      <xdr:spPr>
        <a:xfrm rot="16200000">
          <a:off x="5748340" y="6916735"/>
          <a:ext cx="279398" cy="4073527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13</xdr:col>
      <xdr:colOff>25400</xdr:colOff>
      <xdr:row>59</xdr:row>
      <xdr:rowOff>91696</xdr:rowOff>
    </xdr:from>
    <xdr:to>
      <xdr:col>26</xdr:col>
      <xdr:colOff>256486</xdr:colOff>
      <xdr:row>67</xdr:row>
      <xdr:rowOff>9225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01A8B11-0C8C-4189-9454-4506C08E44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59200" y="13350496"/>
          <a:ext cx="4028386" cy="1746329"/>
        </a:xfrm>
        <a:prstGeom prst="rect">
          <a:avLst/>
        </a:prstGeom>
      </xdr:spPr>
    </xdr:pic>
    <xdr:clientData/>
  </xdr:twoCellAnchor>
  <xdr:twoCellAnchor>
    <xdr:from>
      <xdr:col>14</xdr:col>
      <xdr:colOff>95250</xdr:colOff>
      <xdr:row>59</xdr:row>
      <xdr:rowOff>50800</xdr:rowOff>
    </xdr:from>
    <xdr:to>
      <xdr:col>16</xdr:col>
      <xdr:colOff>139700</xdr:colOff>
      <xdr:row>66</xdr:row>
      <xdr:rowOff>190500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55F998D0-445D-486E-A940-BC17688A3B9D}"/>
            </a:ext>
          </a:extLst>
        </xdr:cNvPr>
        <xdr:cNvSpPr/>
      </xdr:nvSpPr>
      <xdr:spPr>
        <a:xfrm>
          <a:off x="4121150" y="13309600"/>
          <a:ext cx="628650" cy="17399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13</xdr:col>
      <xdr:colOff>260350</xdr:colOff>
      <xdr:row>67</xdr:row>
      <xdr:rowOff>120650</xdr:rowOff>
    </xdr:from>
    <xdr:to>
      <xdr:col>21</xdr:col>
      <xdr:colOff>44450</xdr:colOff>
      <xdr:row>69</xdr:row>
      <xdr:rowOff>69850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3B9C811D-DEF3-4D01-AA61-2CBBD3CBC5E0}"/>
            </a:ext>
          </a:extLst>
        </xdr:cNvPr>
        <xdr:cNvSpPr txBox="1"/>
      </xdr:nvSpPr>
      <xdr:spPr>
        <a:xfrm>
          <a:off x="3994150" y="15208250"/>
          <a:ext cx="2120900" cy="4064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STUDNO</a:t>
          </a:r>
          <a:r>
            <a:rPr lang="en-US" altLang="ko-KR" sz="1100" baseline="0"/>
            <a:t> SORT </a:t>
          </a:r>
          <a:r>
            <a:rPr lang="ko-KR" altLang="en-US" sz="1100" baseline="0"/>
            <a:t>안되어 있음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290116</xdr:colOff>
      <xdr:row>75</xdr:row>
      <xdr:rowOff>133350</xdr:rowOff>
    </xdr:from>
    <xdr:to>
      <xdr:col>21</xdr:col>
      <xdr:colOff>262952</xdr:colOff>
      <xdr:row>81</xdr:row>
      <xdr:rowOff>139452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3A263CB-BCCC-4DF6-A2A5-10021B270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47616" y="17278350"/>
          <a:ext cx="3185936" cy="1377702"/>
        </a:xfrm>
        <a:prstGeom prst="rect">
          <a:avLst/>
        </a:prstGeom>
      </xdr:spPr>
    </xdr:pic>
    <xdr:clientData/>
  </xdr:twoCellAnchor>
  <xdr:twoCellAnchor editAs="oneCell">
    <xdr:from>
      <xdr:col>11</xdr:col>
      <xdr:colOff>133350</xdr:colOff>
      <xdr:row>87</xdr:row>
      <xdr:rowOff>201358</xdr:rowOff>
    </xdr:from>
    <xdr:to>
      <xdr:col>22</xdr:col>
      <xdr:colOff>136012</xdr:colOff>
      <xdr:row>95</xdr:row>
      <xdr:rowOff>88626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B87912E2-BDFB-4E25-83C7-91927D9D00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82950" y="20089558"/>
          <a:ext cx="3215762" cy="1716068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99</xdr:row>
      <xdr:rowOff>146050</xdr:rowOff>
    </xdr:from>
    <xdr:to>
      <xdr:col>14</xdr:col>
      <xdr:colOff>8331</xdr:colOff>
      <xdr:row>108</xdr:row>
      <xdr:rowOff>211309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7FB34E86-634B-4F97-8FD2-DAC170F8FC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" y="22777450"/>
          <a:ext cx="3011881" cy="2122659"/>
        </a:xfrm>
        <a:prstGeom prst="rect">
          <a:avLst/>
        </a:prstGeom>
      </xdr:spPr>
    </xdr:pic>
    <xdr:clientData/>
  </xdr:twoCellAnchor>
  <xdr:twoCellAnchor editAs="oneCell">
    <xdr:from>
      <xdr:col>10</xdr:col>
      <xdr:colOff>234951</xdr:colOff>
      <xdr:row>111</xdr:row>
      <xdr:rowOff>120650</xdr:rowOff>
    </xdr:from>
    <xdr:to>
      <xdr:col>20</xdr:col>
      <xdr:colOff>19051</xdr:colOff>
      <xdr:row>114</xdr:row>
      <xdr:rowOff>13481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41DB4560-9A7A-4CBC-A36E-5CCC72D3A7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92451" y="25495250"/>
          <a:ext cx="2705100" cy="578631"/>
        </a:xfrm>
        <a:prstGeom prst="rect">
          <a:avLst/>
        </a:prstGeom>
      </xdr:spPr>
    </xdr:pic>
    <xdr:clientData/>
  </xdr:twoCellAnchor>
  <xdr:twoCellAnchor editAs="oneCell">
    <xdr:from>
      <xdr:col>2</xdr:col>
      <xdr:colOff>273050</xdr:colOff>
      <xdr:row>120</xdr:row>
      <xdr:rowOff>165100</xdr:rowOff>
    </xdr:from>
    <xdr:to>
      <xdr:col>15</xdr:col>
      <xdr:colOff>127571</xdr:colOff>
      <xdr:row>130</xdr:row>
      <xdr:rowOff>49464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BD08A150-4376-478D-9ACC-B1D9C3705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0" y="27597100"/>
          <a:ext cx="3651821" cy="2170364"/>
        </a:xfrm>
        <a:prstGeom prst="rect">
          <a:avLst/>
        </a:prstGeom>
      </xdr:spPr>
    </xdr:pic>
    <xdr:clientData/>
  </xdr:twoCellAnchor>
  <xdr:twoCellAnchor editAs="oneCell">
    <xdr:from>
      <xdr:col>2</xdr:col>
      <xdr:colOff>215900</xdr:colOff>
      <xdr:row>139</xdr:row>
      <xdr:rowOff>101601</xdr:rowOff>
    </xdr:from>
    <xdr:to>
      <xdr:col>13</xdr:col>
      <xdr:colOff>12700</xdr:colOff>
      <xdr:row>154</xdr:row>
      <xdr:rowOff>171961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1AC0D534-1C65-44BF-A9F1-4DD4C2781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36600" y="31877001"/>
          <a:ext cx="3009900" cy="34993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266700</xdr:colOff>
      <xdr:row>140</xdr:row>
      <xdr:rowOff>107950</xdr:rowOff>
    </xdr:from>
    <xdr:to>
      <xdr:col>28</xdr:col>
      <xdr:colOff>167776</xdr:colOff>
      <xdr:row>146</xdr:row>
      <xdr:rowOff>107779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BF7DBEAE-4361-4D9D-B759-CE0F4337D3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92600" y="32111950"/>
          <a:ext cx="3990476" cy="137142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160</xdr:row>
      <xdr:rowOff>83082</xdr:rowOff>
    </xdr:from>
    <xdr:to>
      <xdr:col>34</xdr:col>
      <xdr:colOff>24376</xdr:colOff>
      <xdr:row>165</xdr:row>
      <xdr:rowOff>22074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054A26B-CB25-47C5-B29D-AAAD402A8E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870200" y="36659082"/>
          <a:ext cx="7326876" cy="1081992"/>
        </a:xfrm>
        <a:prstGeom prst="rect">
          <a:avLst/>
        </a:prstGeom>
      </xdr:spPr>
    </xdr:pic>
    <xdr:clientData/>
  </xdr:twoCellAnchor>
  <xdr:twoCellAnchor editAs="oneCell">
    <xdr:from>
      <xdr:col>8</xdr:col>
      <xdr:colOff>164468</xdr:colOff>
      <xdr:row>172</xdr:row>
      <xdr:rowOff>177800</xdr:rowOff>
    </xdr:from>
    <xdr:to>
      <xdr:col>22</xdr:col>
      <xdr:colOff>22324</xdr:colOff>
      <xdr:row>177</xdr:row>
      <xdr:rowOff>177800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011C5C8-8151-486D-921B-48BBA2D80F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742568" y="39497000"/>
          <a:ext cx="3947256" cy="1143000"/>
        </a:xfrm>
        <a:prstGeom prst="rect">
          <a:avLst/>
        </a:prstGeom>
      </xdr:spPr>
    </xdr:pic>
    <xdr:clientData/>
  </xdr:twoCellAnchor>
  <xdr:twoCellAnchor editAs="oneCell">
    <xdr:from>
      <xdr:col>10</xdr:col>
      <xdr:colOff>196850</xdr:colOff>
      <xdr:row>203</xdr:row>
      <xdr:rowOff>107950</xdr:rowOff>
    </xdr:from>
    <xdr:to>
      <xdr:col>28</xdr:col>
      <xdr:colOff>110479</xdr:colOff>
      <xdr:row>209</xdr:row>
      <xdr:rowOff>117302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58AC41DE-CFB5-4635-9B23-A791E488F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054350" y="46513750"/>
          <a:ext cx="5171429" cy="13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12700</xdr:colOff>
      <xdr:row>223</xdr:row>
      <xdr:rowOff>43921</xdr:rowOff>
    </xdr:from>
    <xdr:to>
      <xdr:col>25</xdr:col>
      <xdr:colOff>192574</xdr:colOff>
      <xdr:row>232</xdr:row>
      <xdr:rowOff>193307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E69D63B3-8443-46B1-90DE-C74EDA3AE3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25500" y="51021721"/>
          <a:ext cx="6606074" cy="2206786"/>
        </a:xfrm>
        <a:prstGeom prst="rect">
          <a:avLst/>
        </a:prstGeom>
      </xdr:spPr>
    </xdr:pic>
    <xdr:clientData/>
  </xdr:twoCellAnchor>
  <xdr:twoCellAnchor editAs="oneCell">
    <xdr:from>
      <xdr:col>11</xdr:col>
      <xdr:colOff>19050</xdr:colOff>
      <xdr:row>237</xdr:row>
      <xdr:rowOff>90632</xdr:rowOff>
    </xdr:from>
    <xdr:to>
      <xdr:col>21</xdr:col>
      <xdr:colOff>120157</xdr:colOff>
      <xdr:row>240</xdr:row>
      <xdr:rowOff>98311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643AE97-D81C-48DC-ADD4-BDD41DBCC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168650" y="54268832"/>
          <a:ext cx="3022107" cy="693479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190500</xdr:colOff>
      <xdr:row>247</xdr:row>
      <xdr:rowOff>91831</xdr:rowOff>
    </xdr:from>
    <xdr:to>
      <xdr:col>35</xdr:col>
      <xdr:colOff>268807</xdr:colOff>
      <xdr:row>254</xdr:row>
      <xdr:rowOff>60079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AF879528-9BB9-4561-8DEB-18CAB36DE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32200" y="56556031"/>
          <a:ext cx="6796607" cy="1568448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62</xdr:row>
      <xdr:rowOff>0</xdr:rowOff>
    </xdr:from>
    <xdr:to>
      <xdr:col>16</xdr:col>
      <xdr:colOff>84504</xdr:colOff>
      <xdr:row>73</xdr:row>
      <xdr:rowOff>65225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90B48825-F5A9-43E3-84C3-A1FE44C059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5731" y="14233769"/>
          <a:ext cx="3595077" cy="259057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81</xdr:row>
      <xdr:rowOff>1</xdr:rowOff>
    </xdr:from>
    <xdr:to>
      <xdr:col>12</xdr:col>
      <xdr:colOff>175396</xdr:colOff>
      <xdr:row>92</xdr:row>
      <xdr:rowOff>127001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6A07E2B-7BD5-4B1B-B95F-0FE497C71B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08808" y="18595732"/>
          <a:ext cx="2513661" cy="2652346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116</xdr:row>
      <xdr:rowOff>1</xdr:rowOff>
    </xdr:from>
    <xdr:to>
      <xdr:col>23</xdr:col>
      <xdr:colOff>69851</xdr:colOff>
      <xdr:row>128</xdr:row>
      <xdr:rowOff>21207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2C4EC02-50AD-47B8-952A-71AD4B476E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801" y="26517601"/>
          <a:ext cx="5905500" cy="2764406"/>
        </a:xfrm>
        <a:prstGeom prst="rect">
          <a:avLst/>
        </a:prstGeom>
      </xdr:spPr>
    </xdr:pic>
    <xdr:clientData/>
  </xdr:twoCellAnchor>
  <xdr:twoCellAnchor>
    <xdr:from>
      <xdr:col>16</xdr:col>
      <xdr:colOff>266700</xdr:colOff>
      <xdr:row>116</xdr:row>
      <xdr:rowOff>38100</xdr:rowOff>
    </xdr:from>
    <xdr:to>
      <xdr:col>18</xdr:col>
      <xdr:colOff>222250</xdr:colOff>
      <xdr:row>128</xdr:row>
      <xdr:rowOff>44450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B79494E6-3E79-41B3-96CB-9E0B01D6C191}"/>
            </a:ext>
          </a:extLst>
        </xdr:cNvPr>
        <xdr:cNvSpPr/>
      </xdr:nvSpPr>
      <xdr:spPr>
        <a:xfrm>
          <a:off x="4876800" y="26555700"/>
          <a:ext cx="539750" cy="27495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31750</xdr:colOff>
      <xdr:row>139</xdr:row>
      <xdr:rowOff>40418</xdr:rowOff>
    </xdr:from>
    <xdr:to>
      <xdr:col>22</xdr:col>
      <xdr:colOff>278252</xdr:colOff>
      <xdr:row>150</xdr:row>
      <xdr:rowOff>155025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653667B7-F0DE-4BEF-BE18-3861A96FB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36650" y="31815818"/>
          <a:ext cx="5497952" cy="2629207"/>
        </a:xfrm>
        <a:prstGeom prst="rect">
          <a:avLst/>
        </a:prstGeom>
      </xdr:spPr>
    </xdr:pic>
    <xdr:clientData/>
  </xdr:twoCellAnchor>
  <xdr:twoCellAnchor>
    <xdr:from>
      <xdr:col>17</xdr:col>
      <xdr:colOff>38100</xdr:colOff>
      <xdr:row>139</xdr:row>
      <xdr:rowOff>50800</xdr:rowOff>
    </xdr:from>
    <xdr:to>
      <xdr:col>18</xdr:col>
      <xdr:colOff>285750</xdr:colOff>
      <xdr:row>151</xdr:row>
      <xdr:rowOff>57150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E5140374-7CA7-4B2B-9967-77F120097E1A}"/>
            </a:ext>
          </a:extLst>
        </xdr:cNvPr>
        <xdr:cNvSpPr/>
      </xdr:nvSpPr>
      <xdr:spPr>
        <a:xfrm>
          <a:off x="4940300" y="31826200"/>
          <a:ext cx="539750" cy="27495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161</xdr:row>
      <xdr:rowOff>0</xdr:rowOff>
    </xdr:from>
    <xdr:to>
      <xdr:col>26</xdr:col>
      <xdr:colOff>50649</xdr:colOff>
      <xdr:row>174</xdr:row>
      <xdr:rowOff>63500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55DC8564-213A-48B8-BA64-20C0F15DC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97000" y="36804600"/>
          <a:ext cx="6470499" cy="3035300"/>
        </a:xfrm>
        <a:prstGeom prst="rect">
          <a:avLst/>
        </a:prstGeom>
      </xdr:spPr>
    </xdr:pic>
    <xdr:clientData/>
  </xdr:twoCellAnchor>
  <xdr:twoCellAnchor>
    <xdr:from>
      <xdr:col>23</xdr:col>
      <xdr:colOff>95250</xdr:colOff>
      <xdr:row>161</xdr:row>
      <xdr:rowOff>6350</xdr:rowOff>
    </xdr:from>
    <xdr:to>
      <xdr:col>25</xdr:col>
      <xdr:colOff>273050</xdr:colOff>
      <xdr:row>174</xdr:row>
      <xdr:rowOff>0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60D891CF-26EF-4EEE-B8E7-CE0A96A748C5}"/>
            </a:ext>
          </a:extLst>
        </xdr:cNvPr>
        <xdr:cNvSpPr/>
      </xdr:nvSpPr>
      <xdr:spPr>
        <a:xfrm>
          <a:off x="7042150" y="36810950"/>
          <a:ext cx="762000" cy="29654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19050</xdr:colOff>
      <xdr:row>161</xdr:row>
      <xdr:rowOff>190500</xdr:rowOff>
    </xdr:from>
    <xdr:to>
      <xdr:col>21</xdr:col>
      <xdr:colOff>12700</xdr:colOff>
      <xdr:row>164</xdr:row>
      <xdr:rowOff>171450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E450DF19-4B03-4E22-8AE8-83266B70FEF6}"/>
            </a:ext>
          </a:extLst>
        </xdr:cNvPr>
        <xdr:cNvSpPr/>
      </xdr:nvSpPr>
      <xdr:spPr>
        <a:xfrm>
          <a:off x="5797550" y="36995100"/>
          <a:ext cx="577850" cy="6667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4</xdr:col>
      <xdr:colOff>0</xdr:colOff>
      <xdr:row>180</xdr:row>
      <xdr:rowOff>0</xdr:rowOff>
    </xdr:from>
    <xdr:to>
      <xdr:col>10</xdr:col>
      <xdr:colOff>19050</xdr:colOff>
      <xdr:row>186</xdr:row>
      <xdr:rowOff>59527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1BB157BC-05DA-43E1-83C6-A5BE02257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7000" y="41148000"/>
          <a:ext cx="1765300" cy="1431127"/>
        </a:xfrm>
        <a:prstGeom prst="rect">
          <a:avLst/>
        </a:prstGeom>
      </xdr:spPr>
    </xdr:pic>
    <xdr:clientData/>
  </xdr:twoCellAnchor>
  <xdr:twoCellAnchor editAs="oneCell">
    <xdr:from>
      <xdr:col>13</xdr:col>
      <xdr:colOff>241300</xdr:colOff>
      <xdr:row>188</xdr:row>
      <xdr:rowOff>127001</xdr:rowOff>
    </xdr:from>
    <xdr:to>
      <xdr:col>30</xdr:col>
      <xdr:colOff>155341</xdr:colOff>
      <xdr:row>198</xdr:row>
      <xdr:rowOff>44450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6C43A82C-9DB8-4C34-AFE5-02E52630B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68750" y="43103801"/>
          <a:ext cx="4879741" cy="220344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220</xdr:row>
      <xdr:rowOff>0</xdr:rowOff>
    </xdr:from>
    <xdr:to>
      <xdr:col>24</xdr:col>
      <xdr:colOff>266700</xdr:colOff>
      <xdr:row>226</xdr:row>
      <xdr:rowOff>135647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F0D0A7AC-3DF7-42DC-8FB8-EE8404F75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4900" y="50292000"/>
          <a:ext cx="6102350" cy="1507247"/>
        </a:xfrm>
        <a:prstGeom prst="rect">
          <a:avLst/>
        </a:prstGeom>
      </xdr:spPr>
    </xdr:pic>
    <xdr:clientData/>
  </xdr:twoCellAnchor>
  <xdr:twoCellAnchor>
    <xdr:from>
      <xdr:col>22</xdr:col>
      <xdr:colOff>101600</xdr:colOff>
      <xdr:row>220</xdr:row>
      <xdr:rowOff>25400</xdr:rowOff>
    </xdr:from>
    <xdr:to>
      <xdr:col>24</xdr:col>
      <xdr:colOff>273050</xdr:colOff>
      <xdr:row>226</xdr:row>
      <xdr:rowOff>25400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A22F7838-F2DC-49F0-BDA6-F2D2772F5718}"/>
            </a:ext>
          </a:extLst>
        </xdr:cNvPr>
        <xdr:cNvSpPr/>
      </xdr:nvSpPr>
      <xdr:spPr>
        <a:xfrm>
          <a:off x="6457950" y="50317400"/>
          <a:ext cx="755650" cy="1371600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16</xdr:col>
      <xdr:colOff>0</xdr:colOff>
      <xdr:row>235</xdr:row>
      <xdr:rowOff>0</xdr:rowOff>
    </xdr:from>
    <xdr:to>
      <xdr:col>43</xdr:col>
      <xdr:colOff>189490</xdr:colOff>
      <xdr:row>237</xdr:row>
      <xdr:rowOff>209467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FF1633FC-F985-4D8D-B971-D3F08E502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03750" y="53721000"/>
          <a:ext cx="8076190" cy="6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243</xdr:row>
      <xdr:rowOff>0</xdr:rowOff>
    </xdr:from>
    <xdr:to>
      <xdr:col>27</xdr:col>
      <xdr:colOff>88524</xdr:colOff>
      <xdr:row>246</xdr:row>
      <xdr:rowOff>85629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93791BB2-585E-4804-A85E-8A93B9C45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895850" y="55549800"/>
          <a:ext cx="3009524" cy="771429"/>
        </a:xfrm>
        <a:prstGeom prst="rect">
          <a:avLst/>
        </a:prstGeom>
      </xdr:spPr>
    </xdr:pic>
    <xdr:clientData/>
  </xdr:twoCellAnchor>
  <xdr:twoCellAnchor editAs="oneCell">
    <xdr:from>
      <xdr:col>11</xdr:col>
      <xdr:colOff>234950</xdr:colOff>
      <xdr:row>252</xdr:row>
      <xdr:rowOff>196851</xdr:rowOff>
    </xdr:from>
    <xdr:to>
      <xdr:col>33</xdr:col>
      <xdr:colOff>107950</xdr:colOff>
      <xdr:row>257</xdr:row>
      <xdr:rowOff>159873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C9C19BB5-D688-4680-BA52-D03F977BC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70300" y="57804051"/>
          <a:ext cx="6299200" cy="1106022"/>
        </a:xfrm>
        <a:prstGeom prst="rect">
          <a:avLst/>
        </a:prstGeom>
      </xdr:spPr>
    </xdr:pic>
    <xdr:clientData/>
  </xdr:twoCellAnchor>
  <xdr:twoCellAnchor>
    <xdr:from>
      <xdr:col>17</xdr:col>
      <xdr:colOff>120650</xdr:colOff>
      <xdr:row>252</xdr:row>
      <xdr:rowOff>31750</xdr:rowOff>
    </xdr:from>
    <xdr:to>
      <xdr:col>21</xdr:col>
      <xdr:colOff>107950</xdr:colOff>
      <xdr:row>258</xdr:row>
      <xdr:rowOff>133350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13E6BEAA-11AF-45F2-83E4-EF92D41325EB}"/>
            </a:ext>
          </a:extLst>
        </xdr:cNvPr>
        <xdr:cNvSpPr/>
      </xdr:nvSpPr>
      <xdr:spPr>
        <a:xfrm>
          <a:off x="5308600" y="57638950"/>
          <a:ext cx="1155700" cy="14732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30</xdr:col>
      <xdr:colOff>171450</xdr:colOff>
      <xdr:row>252</xdr:row>
      <xdr:rowOff>50800</xdr:rowOff>
    </xdr:from>
    <xdr:to>
      <xdr:col>33</xdr:col>
      <xdr:colOff>165100</xdr:colOff>
      <xdr:row>258</xdr:row>
      <xdr:rowOff>152400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12B6685B-0DB6-4140-81BF-44EBC6B19737}"/>
            </a:ext>
          </a:extLst>
        </xdr:cNvPr>
        <xdr:cNvSpPr/>
      </xdr:nvSpPr>
      <xdr:spPr>
        <a:xfrm>
          <a:off x="9156700" y="57658000"/>
          <a:ext cx="869950" cy="14732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114299</xdr:colOff>
      <xdr:row>258</xdr:row>
      <xdr:rowOff>133350</xdr:rowOff>
    </xdr:from>
    <xdr:to>
      <xdr:col>32</xdr:col>
      <xdr:colOff>22224</xdr:colOff>
      <xdr:row>258</xdr:row>
      <xdr:rowOff>152400</xdr:rowOff>
    </xdr:to>
    <xdr:cxnSp macro="">
      <xdr:nvCxnSpPr>
        <xdr:cNvPr id="21" name="연결선: 꺾임 20">
          <a:extLst>
            <a:ext uri="{FF2B5EF4-FFF2-40B4-BE49-F238E27FC236}">
              <a16:creationId xmlns:a16="http://schemas.microsoft.com/office/drawing/2014/main" id="{59CF3B20-3D9F-4B19-8E1A-771328BAA928}"/>
            </a:ext>
          </a:extLst>
        </xdr:cNvPr>
        <xdr:cNvCxnSpPr>
          <a:stCxn id="18" idx="2"/>
          <a:endCxn id="19" idx="2"/>
        </xdr:cNvCxnSpPr>
      </xdr:nvCxnSpPr>
      <xdr:spPr>
        <a:xfrm rot="16200000" flipH="1">
          <a:off x="7729537" y="57269062"/>
          <a:ext cx="19050" cy="3705225"/>
        </a:xfrm>
        <a:prstGeom prst="bentConnector3">
          <a:avLst>
            <a:gd name="adj1" fmla="val 1300000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266700</xdr:colOff>
      <xdr:row>259</xdr:row>
      <xdr:rowOff>38100</xdr:rowOff>
    </xdr:from>
    <xdr:to>
      <xdr:col>29</xdr:col>
      <xdr:colOff>234950</xdr:colOff>
      <xdr:row>262</xdr:row>
      <xdr:rowOff>69850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29AA0A95-B461-4257-884C-2A38B50127BD}"/>
            </a:ext>
          </a:extLst>
        </xdr:cNvPr>
        <xdr:cNvSpPr txBox="1"/>
      </xdr:nvSpPr>
      <xdr:spPr>
        <a:xfrm>
          <a:off x="6623050" y="59245500"/>
          <a:ext cx="2305050" cy="71755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400"/>
            <a:t>job,deptno </a:t>
          </a:r>
          <a:r>
            <a:rPr lang="ko-KR" altLang="en-US" sz="1400"/>
            <a:t>둘다 만족하는 데이터 출력</a:t>
          </a:r>
        </a:p>
      </xdr:txBody>
    </xdr:sp>
    <xdr:clientData/>
  </xdr:twoCellAnchor>
  <xdr:twoCellAnchor editAs="oneCell">
    <xdr:from>
      <xdr:col>12</xdr:col>
      <xdr:colOff>0</xdr:colOff>
      <xdr:row>267</xdr:row>
      <xdr:rowOff>0</xdr:rowOff>
    </xdr:from>
    <xdr:to>
      <xdr:col>40</xdr:col>
      <xdr:colOff>68819</xdr:colOff>
      <xdr:row>269</xdr:row>
      <xdr:rowOff>123752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F10DB740-893B-4B93-B8B5-A1CF34990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727450" y="61036200"/>
          <a:ext cx="8247619" cy="580952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273</xdr:row>
      <xdr:rowOff>136035</xdr:rowOff>
    </xdr:from>
    <xdr:to>
      <xdr:col>27</xdr:col>
      <xdr:colOff>176736</xdr:colOff>
      <xdr:row>280</xdr:row>
      <xdr:rowOff>126629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B1D4C87C-8D62-47EF-B057-6B63AAE842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727450" y="62543835"/>
          <a:ext cx="4558236" cy="1590794"/>
        </a:xfrm>
        <a:prstGeom prst="rect">
          <a:avLst/>
        </a:prstGeom>
      </xdr:spPr>
    </xdr:pic>
    <xdr:clientData/>
  </xdr:twoCellAnchor>
  <xdr:twoCellAnchor editAs="oneCell">
    <xdr:from>
      <xdr:col>12</xdr:col>
      <xdr:colOff>69850</xdr:colOff>
      <xdr:row>282</xdr:row>
      <xdr:rowOff>74724</xdr:rowOff>
    </xdr:from>
    <xdr:to>
      <xdr:col>27</xdr:col>
      <xdr:colOff>14800</xdr:colOff>
      <xdr:row>288</xdr:row>
      <xdr:rowOff>212350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D88C3C60-0F20-4C05-840D-2F6CF0E38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97300" y="64539924"/>
          <a:ext cx="4326450" cy="1509226"/>
        </a:xfrm>
        <a:prstGeom prst="rect">
          <a:avLst/>
        </a:prstGeom>
      </xdr:spPr>
    </xdr:pic>
    <xdr:clientData/>
  </xdr:twoCellAnchor>
  <xdr:twoCellAnchor editAs="oneCell">
    <xdr:from>
      <xdr:col>3</xdr:col>
      <xdr:colOff>177800</xdr:colOff>
      <xdr:row>290</xdr:row>
      <xdr:rowOff>204520</xdr:rowOff>
    </xdr:from>
    <xdr:to>
      <xdr:col>25</xdr:col>
      <xdr:colOff>273050</xdr:colOff>
      <xdr:row>306</xdr:row>
      <xdr:rowOff>8739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A91C8469-6BBF-40BB-AC1B-5E0EB7A4FF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500" y="66498520"/>
          <a:ext cx="6515100" cy="3461819"/>
        </a:xfrm>
        <a:prstGeom prst="rect">
          <a:avLst/>
        </a:prstGeom>
      </xdr:spPr>
    </xdr:pic>
    <xdr:clientData/>
  </xdr:twoCellAnchor>
  <xdr:twoCellAnchor editAs="oneCell">
    <xdr:from>
      <xdr:col>12</xdr:col>
      <xdr:colOff>222250</xdr:colOff>
      <xdr:row>309</xdr:row>
      <xdr:rowOff>119614</xdr:rowOff>
    </xdr:from>
    <xdr:to>
      <xdr:col>37</xdr:col>
      <xdr:colOff>5290</xdr:colOff>
      <xdr:row>313</xdr:row>
      <xdr:rowOff>41149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8EC26535-120C-4C6D-BE58-9F52635837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657600" y="70757014"/>
          <a:ext cx="7085540" cy="835935"/>
        </a:xfrm>
        <a:prstGeom prst="rect">
          <a:avLst/>
        </a:prstGeom>
      </xdr:spPr>
    </xdr:pic>
    <xdr:clientData/>
  </xdr:twoCellAnchor>
  <xdr:twoCellAnchor>
    <xdr:from>
      <xdr:col>4</xdr:col>
      <xdr:colOff>76200</xdr:colOff>
      <xdr:row>298</xdr:row>
      <xdr:rowOff>50800</xdr:rowOff>
    </xdr:from>
    <xdr:to>
      <xdr:col>9</xdr:col>
      <xdr:colOff>285750</xdr:colOff>
      <xdr:row>299</xdr:row>
      <xdr:rowOff>63500</xdr:rowOff>
    </xdr:to>
    <xdr:sp macro="" textlink="">
      <xdr:nvSpPr>
        <xdr:cNvPr id="32" name="직사각형 31">
          <a:extLst>
            <a:ext uri="{FF2B5EF4-FFF2-40B4-BE49-F238E27FC236}">
              <a16:creationId xmlns:a16="http://schemas.microsoft.com/office/drawing/2014/main" id="{39C329A5-E062-410B-89EC-9CAC431FA627}"/>
            </a:ext>
          </a:extLst>
        </xdr:cNvPr>
        <xdr:cNvSpPr/>
      </xdr:nvSpPr>
      <xdr:spPr>
        <a:xfrm>
          <a:off x="1181100" y="68173600"/>
          <a:ext cx="1663700" cy="2413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6350</xdr:colOff>
      <xdr:row>301</xdr:row>
      <xdr:rowOff>88900</xdr:rowOff>
    </xdr:from>
    <xdr:to>
      <xdr:col>6</xdr:col>
      <xdr:colOff>101600</xdr:colOff>
      <xdr:row>302</xdr:row>
      <xdr:rowOff>107950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D285A59-897C-48D1-8819-DA6629DC6DB0}"/>
            </a:ext>
          </a:extLst>
        </xdr:cNvPr>
        <xdr:cNvSpPr/>
      </xdr:nvSpPr>
      <xdr:spPr>
        <a:xfrm>
          <a:off x="1111250" y="68897500"/>
          <a:ext cx="673100" cy="2476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57150</xdr:colOff>
      <xdr:row>304</xdr:row>
      <xdr:rowOff>152400</xdr:rowOff>
    </xdr:from>
    <xdr:to>
      <xdr:col>7</xdr:col>
      <xdr:colOff>152400</xdr:colOff>
      <xdr:row>305</xdr:row>
      <xdr:rowOff>171450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4523750D-DAD5-46FA-8CB9-7A710D413E7B}"/>
            </a:ext>
          </a:extLst>
        </xdr:cNvPr>
        <xdr:cNvSpPr/>
      </xdr:nvSpPr>
      <xdr:spPr>
        <a:xfrm>
          <a:off x="1454150" y="69646800"/>
          <a:ext cx="673100" cy="24765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7</xdr:col>
      <xdr:colOff>50800</xdr:colOff>
      <xdr:row>293</xdr:row>
      <xdr:rowOff>76200</xdr:rowOff>
    </xdr:from>
    <xdr:to>
      <xdr:col>8</xdr:col>
      <xdr:colOff>127000</xdr:colOff>
      <xdr:row>294</xdr:row>
      <xdr:rowOff>50800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DEE0CAA8-8602-4F34-B85A-7A0189F689EF}"/>
            </a:ext>
          </a:extLst>
        </xdr:cNvPr>
        <xdr:cNvSpPr/>
      </xdr:nvSpPr>
      <xdr:spPr>
        <a:xfrm>
          <a:off x="2025650" y="67056000"/>
          <a:ext cx="368300" cy="203200"/>
        </a:xfrm>
        <a:prstGeom prst="rect">
          <a:avLst/>
        </a:prstGeom>
        <a:noFill/>
        <a:ln w="3810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13</xdr:col>
      <xdr:colOff>12700</xdr:colOff>
      <xdr:row>317</xdr:row>
      <xdr:rowOff>49044</xdr:rowOff>
    </xdr:from>
    <xdr:to>
      <xdr:col>37</xdr:col>
      <xdr:colOff>278281</xdr:colOff>
      <xdr:row>322</xdr:row>
      <xdr:rowOff>28402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B9F8AF5-8C02-4B57-A2B4-310F48AC92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40150" y="72515244"/>
          <a:ext cx="7275981" cy="1122358"/>
        </a:xfrm>
        <a:prstGeom prst="rect">
          <a:avLst/>
        </a:prstGeom>
      </xdr:spPr>
    </xdr:pic>
    <xdr:clientData/>
  </xdr:twoCellAnchor>
  <xdr:twoCellAnchor editAs="oneCell">
    <xdr:from>
      <xdr:col>12</xdr:col>
      <xdr:colOff>203200</xdr:colOff>
      <xdr:row>325</xdr:row>
      <xdr:rowOff>182787</xdr:rowOff>
    </xdr:from>
    <xdr:to>
      <xdr:col>34</xdr:col>
      <xdr:colOff>46555</xdr:colOff>
      <xdr:row>329</xdr:row>
      <xdr:rowOff>98283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B753A4FA-8F26-4F85-ABDB-B7BC89EB8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638550" y="74477787"/>
          <a:ext cx="6269555" cy="829896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222250</xdr:colOff>
      <xdr:row>333</xdr:row>
      <xdr:rowOff>21955</xdr:rowOff>
    </xdr:from>
    <xdr:to>
      <xdr:col>41</xdr:col>
      <xdr:colOff>243340</xdr:colOff>
      <xdr:row>342</xdr:row>
      <xdr:rowOff>218659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1B0C66D-B414-41F2-B372-209421F41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994400" y="76145755"/>
          <a:ext cx="6155190" cy="2254104"/>
        </a:xfrm>
        <a:prstGeom prst="rect">
          <a:avLst/>
        </a:prstGeom>
      </xdr:spPr>
    </xdr:pic>
    <xdr:clientData/>
  </xdr:twoCellAnchor>
  <xdr:twoCellAnchor editAs="oneCell">
    <xdr:from>
      <xdr:col>11</xdr:col>
      <xdr:colOff>222250</xdr:colOff>
      <xdr:row>344</xdr:row>
      <xdr:rowOff>137103</xdr:rowOff>
    </xdr:from>
    <xdr:to>
      <xdr:col>29</xdr:col>
      <xdr:colOff>217957</xdr:colOff>
      <xdr:row>354</xdr:row>
      <xdr:rowOff>116993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23F9A1C-032B-435F-A738-011206D9DA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365500" y="78775503"/>
          <a:ext cx="5253507" cy="226589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370</xdr:row>
      <xdr:rowOff>0</xdr:rowOff>
    </xdr:from>
    <xdr:to>
      <xdr:col>33</xdr:col>
      <xdr:colOff>272614</xdr:colOff>
      <xdr:row>385</xdr:row>
      <xdr:rowOff>123381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D34D32D2-11D5-468B-87E2-1303F455C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356350" y="84582000"/>
          <a:ext cx="3485714" cy="3552381"/>
        </a:xfrm>
        <a:prstGeom prst="rect">
          <a:avLst/>
        </a:prstGeom>
      </xdr:spPr>
    </xdr:pic>
    <xdr:clientData/>
  </xdr:twoCellAnchor>
  <xdr:twoCellAnchor editAs="oneCell">
    <xdr:from>
      <xdr:col>19</xdr:col>
      <xdr:colOff>19050</xdr:colOff>
      <xdr:row>400</xdr:row>
      <xdr:rowOff>95250</xdr:rowOff>
    </xdr:from>
    <xdr:to>
      <xdr:col>34</xdr:col>
      <xdr:colOff>208979</xdr:colOff>
      <xdr:row>405</xdr:row>
      <xdr:rowOff>47488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D7FC78B8-BEA6-4E70-97C4-305EE1530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99100" y="91306650"/>
          <a:ext cx="4571429" cy="1095238"/>
        </a:xfrm>
        <a:prstGeom prst="rect">
          <a:avLst/>
        </a:prstGeom>
      </xdr:spPr>
    </xdr:pic>
    <xdr:clientData/>
  </xdr:twoCellAnchor>
  <xdr:twoCellAnchor editAs="oneCell">
    <xdr:from>
      <xdr:col>13</xdr:col>
      <xdr:colOff>196850</xdr:colOff>
      <xdr:row>446</xdr:row>
      <xdr:rowOff>57150</xdr:rowOff>
    </xdr:from>
    <xdr:to>
      <xdr:col>28</xdr:col>
      <xdr:colOff>282017</xdr:colOff>
      <xdr:row>453</xdr:row>
      <xdr:rowOff>171236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11EF068-8326-4EF4-9CEA-60F71EEA5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924300" y="101326950"/>
          <a:ext cx="4466667" cy="17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171450</xdr:colOff>
      <xdr:row>464</xdr:row>
      <xdr:rowOff>82550</xdr:rowOff>
    </xdr:from>
    <xdr:to>
      <xdr:col>33</xdr:col>
      <xdr:colOff>231183</xdr:colOff>
      <xdr:row>469</xdr:row>
      <xdr:rowOff>187169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CEF42697-854A-45D9-B089-88886DA329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067300" y="105238550"/>
          <a:ext cx="4733333" cy="1247619"/>
        </a:xfrm>
        <a:prstGeom prst="rect">
          <a:avLst/>
        </a:prstGeom>
      </xdr:spPr>
    </xdr:pic>
    <xdr:clientData/>
  </xdr:twoCellAnchor>
  <xdr:twoCellAnchor editAs="oneCell">
    <xdr:from>
      <xdr:col>18</xdr:col>
      <xdr:colOff>12174</xdr:colOff>
      <xdr:row>472</xdr:row>
      <xdr:rowOff>158750</xdr:rowOff>
    </xdr:from>
    <xdr:to>
      <xdr:col>31</xdr:col>
      <xdr:colOff>21585</xdr:colOff>
      <xdr:row>485</xdr:row>
      <xdr:rowOff>15400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173E1790-C66C-4A04-81F4-857C2A76A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200124" y="108057950"/>
          <a:ext cx="3806711" cy="2828450"/>
        </a:xfrm>
        <a:prstGeom prst="rect">
          <a:avLst/>
        </a:prstGeom>
      </xdr:spPr>
    </xdr:pic>
    <xdr:clientData/>
  </xdr:twoCellAnchor>
  <xdr:twoCellAnchor editAs="oneCell">
    <xdr:from>
      <xdr:col>13</xdr:col>
      <xdr:colOff>165100</xdr:colOff>
      <xdr:row>497</xdr:row>
      <xdr:rowOff>19526</xdr:rowOff>
    </xdr:from>
    <xdr:to>
      <xdr:col>23</xdr:col>
      <xdr:colOff>278859</xdr:colOff>
      <xdr:row>507</xdr:row>
      <xdr:rowOff>126574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3D09285A-998C-4C43-95A5-AA7CB5FFE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92550" y="113633726"/>
          <a:ext cx="3034759" cy="2393048"/>
        </a:xfrm>
        <a:prstGeom prst="rect">
          <a:avLst/>
        </a:prstGeom>
      </xdr:spPr>
    </xdr:pic>
    <xdr:clientData/>
  </xdr:twoCellAnchor>
  <xdr:twoCellAnchor editAs="oneCell">
    <xdr:from>
      <xdr:col>14</xdr:col>
      <xdr:colOff>76486</xdr:colOff>
      <xdr:row>509</xdr:row>
      <xdr:rowOff>203200</xdr:rowOff>
    </xdr:from>
    <xdr:to>
      <xdr:col>24</xdr:col>
      <xdr:colOff>76199</xdr:colOff>
      <xdr:row>514</xdr:row>
      <xdr:rowOff>196850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E5CAB48D-19E5-4DCB-BFF6-C6AF27617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096036" y="116560600"/>
          <a:ext cx="2920713" cy="11366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44</xdr:row>
      <xdr:rowOff>99392</xdr:rowOff>
    </xdr:from>
    <xdr:to>
      <xdr:col>9</xdr:col>
      <xdr:colOff>136484</xdr:colOff>
      <xdr:row>53</xdr:row>
      <xdr:rowOff>201930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B5C8336-622C-4C0D-A673-24216CF957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1696" y="10060609"/>
          <a:ext cx="1892397" cy="2140060"/>
        </a:xfrm>
        <a:prstGeom prst="rect">
          <a:avLst/>
        </a:prstGeom>
      </xdr:spPr>
    </xdr:pic>
    <xdr:clientData/>
  </xdr:twoCellAnchor>
  <xdr:twoCellAnchor editAs="oneCell">
    <xdr:from>
      <xdr:col>3</xdr:col>
      <xdr:colOff>5522</xdr:colOff>
      <xdr:row>100</xdr:row>
      <xdr:rowOff>138044</xdr:rowOff>
    </xdr:from>
    <xdr:to>
      <xdr:col>15</xdr:col>
      <xdr:colOff>18127</xdr:colOff>
      <xdr:row>105</xdr:row>
      <xdr:rowOff>3088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B42ADCE-06F5-4842-8FCF-0502427D2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17218" y="22777174"/>
          <a:ext cx="3524431" cy="99700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120</xdr:row>
      <xdr:rowOff>93870</xdr:rowOff>
    </xdr:from>
    <xdr:to>
      <xdr:col>7</xdr:col>
      <xdr:colOff>55005</xdr:colOff>
      <xdr:row>123</xdr:row>
      <xdr:rowOff>49730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3A6A355-2644-44B2-9950-885862748E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1696" y="27260827"/>
          <a:ext cx="1225613" cy="635033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32</xdr:row>
      <xdr:rowOff>0</xdr:rowOff>
    </xdr:from>
    <xdr:to>
      <xdr:col>26</xdr:col>
      <xdr:colOff>86104</xdr:colOff>
      <xdr:row>61</xdr:row>
      <xdr:rowOff>218214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9914" y="7127328"/>
          <a:ext cx="7476190" cy="6885714"/>
        </a:xfrm>
        <a:prstGeom prst="rect">
          <a:avLst/>
        </a:prstGeom>
      </xdr:spPr>
    </xdr:pic>
    <xdr:clientData/>
  </xdr:twoCellAnchor>
  <xdr:twoCellAnchor>
    <xdr:from>
      <xdr:col>7</xdr:col>
      <xdr:colOff>39414</xdr:colOff>
      <xdr:row>33</xdr:row>
      <xdr:rowOff>111673</xdr:rowOff>
    </xdr:from>
    <xdr:to>
      <xdr:col>19</xdr:col>
      <xdr:colOff>6569</xdr:colOff>
      <xdr:row>35</xdr:row>
      <xdr:rowOff>164224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2042948" y="7468914"/>
          <a:ext cx="3514397" cy="51237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1</xdr:col>
      <xdr:colOff>0</xdr:colOff>
      <xdr:row>64</xdr:row>
      <xdr:rowOff>0</xdr:rowOff>
    </xdr:from>
    <xdr:to>
      <xdr:col>26</xdr:col>
      <xdr:colOff>86104</xdr:colOff>
      <xdr:row>93</xdr:row>
      <xdr:rowOff>218214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9914" y="14484569"/>
          <a:ext cx="7476190" cy="6885714"/>
        </a:xfrm>
        <a:prstGeom prst="rect">
          <a:avLst/>
        </a:prstGeom>
      </xdr:spPr>
    </xdr:pic>
    <xdr:clientData/>
  </xdr:twoCellAnchor>
  <xdr:twoCellAnchor>
    <xdr:from>
      <xdr:col>7</xdr:col>
      <xdr:colOff>137949</xdr:colOff>
      <xdr:row>66</xdr:row>
      <xdr:rowOff>177363</xdr:rowOff>
    </xdr:from>
    <xdr:to>
      <xdr:col>19</xdr:col>
      <xdr:colOff>105104</xdr:colOff>
      <xdr:row>70</xdr:row>
      <xdr:rowOff>26276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/>
      </xdr:nvSpPr>
      <xdr:spPr>
        <a:xfrm>
          <a:off x="2141483" y="15121760"/>
          <a:ext cx="3514397" cy="768568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22</xdr:col>
      <xdr:colOff>0</xdr:colOff>
      <xdr:row>264</xdr:row>
      <xdr:rowOff>210207</xdr:rowOff>
    </xdr:from>
    <xdr:to>
      <xdr:col>25</xdr:col>
      <xdr:colOff>52551</xdr:colOff>
      <xdr:row>281</xdr:row>
      <xdr:rowOff>26276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SpPr/>
      </xdr:nvSpPr>
      <xdr:spPr>
        <a:xfrm>
          <a:off x="6437586" y="60907448"/>
          <a:ext cx="939362" cy="372460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28</xdr:col>
      <xdr:colOff>12045</xdr:colOff>
      <xdr:row>264</xdr:row>
      <xdr:rowOff>228381</xdr:rowOff>
    </xdr:from>
    <xdr:to>
      <xdr:col>31</xdr:col>
      <xdr:colOff>19051</xdr:colOff>
      <xdr:row>281</xdr:row>
      <xdr:rowOff>44450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SpPr/>
      </xdr:nvSpPr>
      <xdr:spPr>
        <a:xfrm>
          <a:off x="8127345" y="60807381"/>
          <a:ext cx="883306" cy="370226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23</xdr:col>
      <xdr:colOff>172326</xdr:colOff>
      <xdr:row>281</xdr:row>
      <xdr:rowOff>26276</xdr:rowOff>
    </xdr:from>
    <xdr:to>
      <xdr:col>29</xdr:col>
      <xdr:colOff>161598</xdr:colOff>
      <xdr:row>281</xdr:row>
      <xdr:rowOff>44450</xdr:rowOff>
    </xdr:to>
    <xdr:cxnSp macro="">
      <xdr:nvCxnSpPr>
        <xdr:cNvPr id="9" name="꺾인 연결선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CxnSpPr>
          <a:stCxn id="6" idx="2"/>
          <a:endCxn id="7" idx="2"/>
        </xdr:cNvCxnSpPr>
      </xdr:nvCxnSpPr>
      <xdr:spPr>
        <a:xfrm rot="16200000" flipH="1">
          <a:off x="7688975" y="63629627"/>
          <a:ext cx="18174" cy="1741872"/>
        </a:xfrm>
        <a:prstGeom prst="bentConnector3">
          <a:avLst>
            <a:gd name="adj1" fmla="val 1357841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282</xdr:row>
      <xdr:rowOff>0</xdr:rowOff>
    </xdr:from>
    <xdr:to>
      <xdr:col>33</xdr:col>
      <xdr:colOff>46183</xdr:colOff>
      <xdr:row>304</xdr:row>
      <xdr:rowOff>141896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1121" y="64835690"/>
          <a:ext cx="8914286" cy="520000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107156</xdr:colOff>
      <xdr:row>12</xdr:row>
      <xdr:rowOff>59531</xdr:rowOff>
    </xdr:from>
    <xdr:to>
      <xdr:col>27</xdr:col>
      <xdr:colOff>106306</xdr:colOff>
      <xdr:row>45</xdr:row>
      <xdr:rowOff>69064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3375" y="2774156"/>
          <a:ext cx="7738212" cy="7474752"/>
        </a:xfrm>
        <a:prstGeom prst="rect">
          <a:avLst/>
        </a:prstGeom>
      </xdr:spPr>
    </xdr:pic>
    <xdr:clientData/>
  </xdr:twoCellAnchor>
  <xdr:twoCellAnchor>
    <xdr:from>
      <xdr:col>9</xdr:col>
      <xdr:colOff>244078</xdr:colOff>
      <xdr:row>19</xdr:row>
      <xdr:rowOff>95250</xdr:rowOff>
    </xdr:from>
    <xdr:to>
      <xdr:col>19</xdr:col>
      <xdr:colOff>113110</xdr:colOff>
      <xdr:row>38</xdr:row>
      <xdr:rowOff>95249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SpPr/>
      </xdr:nvSpPr>
      <xdr:spPr>
        <a:xfrm>
          <a:off x="2851547" y="4393406"/>
          <a:ext cx="2845594" cy="429815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</xdr:col>
      <xdr:colOff>0</xdr:colOff>
      <xdr:row>51</xdr:row>
      <xdr:rowOff>0</xdr:rowOff>
    </xdr:from>
    <xdr:to>
      <xdr:col>22</xdr:col>
      <xdr:colOff>94494</xdr:colOff>
      <xdr:row>77</xdr:row>
      <xdr:rowOff>89741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3875" y="11537156"/>
          <a:ext cx="6047619" cy="5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79</xdr:row>
      <xdr:rowOff>0</xdr:rowOff>
    </xdr:from>
    <xdr:to>
      <xdr:col>18</xdr:col>
      <xdr:colOff>1458</xdr:colOff>
      <xdr:row>95</xdr:row>
      <xdr:rowOff>9071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3875" y="17871281"/>
          <a:ext cx="4761905" cy="36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96</xdr:row>
      <xdr:rowOff>0</xdr:rowOff>
    </xdr:from>
    <xdr:to>
      <xdr:col>18</xdr:col>
      <xdr:colOff>1458</xdr:colOff>
      <xdr:row>112</xdr:row>
      <xdr:rowOff>9071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3875" y="21717000"/>
          <a:ext cx="4761905" cy="36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18</xdr:col>
      <xdr:colOff>1458</xdr:colOff>
      <xdr:row>129</xdr:row>
      <xdr:rowOff>9071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3875" y="25562719"/>
          <a:ext cx="4761905" cy="36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135</xdr:row>
      <xdr:rowOff>0</xdr:rowOff>
    </xdr:from>
    <xdr:to>
      <xdr:col>17</xdr:col>
      <xdr:colOff>192299</xdr:colOff>
      <xdr:row>150</xdr:row>
      <xdr:rowOff>187670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23875" y="30539531"/>
          <a:ext cx="4657143" cy="35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156</xdr:row>
      <xdr:rowOff>0</xdr:rowOff>
    </xdr:from>
    <xdr:to>
      <xdr:col>17</xdr:col>
      <xdr:colOff>201823</xdr:colOff>
      <xdr:row>171</xdr:row>
      <xdr:rowOff>149576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23875" y="35290125"/>
          <a:ext cx="4666667" cy="35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240</xdr:row>
      <xdr:rowOff>0</xdr:rowOff>
    </xdr:from>
    <xdr:to>
      <xdr:col>29</xdr:col>
      <xdr:colOff>243670</xdr:colOff>
      <xdr:row>266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23875" y="54864000"/>
          <a:ext cx="8216095" cy="6105525"/>
        </a:xfrm>
        <a:prstGeom prst="rect">
          <a:avLst/>
        </a:prstGeom>
      </xdr:spPr>
    </xdr:pic>
    <xdr:clientData/>
  </xdr:twoCellAnchor>
  <xdr:twoCellAnchor>
    <xdr:from>
      <xdr:col>1</xdr:col>
      <xdr:colOff>225029</xdr:colOff>
      <xdr:row>252</xdr:row>
      <xdr:rowOff>171449</xdr:rowOff>
    </xdr:from>
    <xdr:to>
      <xdr:col>29</xdr:col>
      <xdr:colOff>19051</xdr:colOff>
      <xdr:row>258</xdr:row>
      <xdr:rowOff>17858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/>
      </xdr:nvSpPr>
      <xdr:spPr>
        <a:xfrm>
          <a:off x="453629" y="57778649"/>
          <a:ext cx="8061722" cy="12180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 editAs="oneCell">
    <xdr:from>
      <xdr:col>2</xdr:col>
      <xdr:colOff>0</xdr:colOff>
      <xdr:row>315</xdr:row>
      <xdr:rowOff>0</xdr:rowOff>
    </xdr:from>
    <xdr:to>
      <xdr:col>26</xdr:col>
      <xdr:colOff>257898</xdr:colOff>
      <xdr:row>339</xdr:row>
      <xdr:rowOff>72545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5517" y="72422845"/>
          <a:ext cx="7352381" cy="559047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88900</xdr:colOff>
      <xdr:row>152</xdr:row>
      <xdr:rowOff>190500</xdr:rowOff>
    </xdr:from>
    <xdr:to>
      <xdr:col>27</xdr:col>
      <xdr:colOff>31987</xdr:colOff>
      <xdr:row>155</xdr:row>
      <xdr:rowOff>6376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5A56CA2-0111-4403-A242-506F62720F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0" y="34937700"/>
          <a:ext cx="4616687" cy="501676"/>
        </a:xfrm>
        <a:prstGeom prst="rect">
          <a:avLst/>
        </a:prstGeom>
      </xdr:spPr>
    </xdr:pic>
    <xdr:clientData/>
  </xdr:twoCellAnchor>
  <xdr:twoCellAnchor editAs="oneCell">
    <xdr:from>
      <xdr:col>4</xdr:col>
      <xdr:colOff>82550</xdr:colOff>
      <xdr:row>143</xdr:row>
      <xdr:rowOff>133370</xdr:rowOff>
    </xdr:from>
    <xdr:to>
      <xdr:col>17</xdr:col>
      <xdr:colOff>165414</xdr:colOff>
      <xdr:row>152</xdr:row>
      <xdr:rowOff>38259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D751D719-6627-4F14-A006-FFAC35928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87450" y="32823170"/>
          <a:ext cx="3880164" cy="19622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246</xdr:row>
      <xdr:rowOff>44450</xdr:rowOff>
    </xdr:from>
    <xdr:to>
      <xdr:col>11</xdr:col>
      <xdr:colOff>108076</xdr:colOff>
      <xdr:row>248</xdr:row>
      <xdr:rowOff>31773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B6C912DB-1C47-4491-9461-1CDF509B0E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800" y="56280050"/>
          <a:ext cx="2444876" cy="44452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326</xdr:row>
      <xdr:rowOff>0</xdr:rowOff>
    </xdr:from>
    <xdr:to>
      <xdr:col>19</xdr:col>
      <xdr:colOff>12941</xdr:colOff>
      <xdr:row>329</xdr:row>
      <xdr:rowOff>209596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BAB22A4-7B72-447B-BF40-0304CE7F1E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2800" y="74523600"/>
          <a:ext cx="4686541" cy="89539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101600</xdr:colOff>
      <xdr:row>32</xdr:row>
      <xdr:rowOff>203200</xdr:rowOff>
    </xdr:from>
    <xdr:to>
      <xdr:col>8</xdr:col>
      <xdr:colOff>158750</xdr:colOff>
      <xdr:row>34</xdr:row>
      <xdr:rowOff>38100</xdr:rowOff>
    </xdr:to>
    <xdr:sp macro="" textlink="">
      <xdr:nvSpPr>
        <xdr:cNvPr id="2" name="타원 1">
          <a:extLst>
            <a:ext uri="{FF2B5EF4-FFF2-40B4-BE49-F238E27FC236}">
              <a16:creationId xmlns:a16="http://schemas.microsoft.com/office/drawing/2014/main" id="{FFCDD6A3-3916-445A-902D-93D3EC7CCB9E}"/>
            </a:ext>
          </a:extLst>
        </xdr:cNvPr>
        <xdr:cNvSpPr/>
      </xdr:nvSpPr>
      <xdr:spPr>
        <a:xfrm>
          <a:off x="2082800" y="75184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13</xdr:col>
      <xdr:colOff>0</xdr:colOff>
      <xdr:row>32</xdr:row>
      <xdr:rowOff>203200</xdr:rowOff>
    </xdr:from>
    <xdr:to>
      <xdr:col>14</xdr:col>
      <xdr:colOff>57150</xdr:colOff>
      <xdr:row>34</xdr:row>
      <xdr:rowOff>38100</xdr:rowOff>
    </xdr:to>
    <xdr:sp macro="" textlink="">
      <xdr:nvSpPr>
        <xdr:cNvPr id="3" name="타원 2">
          <a:extLst>
            <a:ext uri="{FF2B5EF4-FFF2-40B4-BE49-F238E27FC236}">
              <a16:creationId xmlns:a16="http://schemas.microsoft.com/office/drawing/2014/main" id="{DA50B402-A881-49D9-A219-B8719486E0CE}"/>
            </a:ext>
          </a:extLst>
        </xdr:cNvPr>
        <xdr:cNvSpPr/>
      </xdr:nvSpPr>
      <xdr:spPr>
        <a:xfrm>
          <a:off x="3733800" y="75184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3</xdr:col>
      <xdr:colOff>0</xdr:colOff>
      <xdr:row>35</xdr:row>
      <xdr:rowOff>0</xdr:rowOff>
    </xdr:from>
    <xdr:to>
      <xdr:col>4</xdr:col>
      <xdr:colOff>57150</xdr:colOff>
      <xdr:row>36</xdr:row>
      <xdr:rowOff>63500</xdr:rowOff>
    </xdr:to>
    <xdr:sp macro="" textlink="">
      <xdr:nvSpPr>
        <xdr:cNvPr id="4" name="타원 3">
          <a:extLst>
            <a:ext uri="{FF2B5EF4-FFF2-40B4-BE49-F238E27FC236}">
              <a16:creationId xmlns:a16="http://schemas.microsoft.com/office/drawing/2014/main" id="{F1C47E19-9B89-40B7-9AE6-8265728E764D}"/>
            </a:ext>
          </a:extLst>
        </xdr:cNvPr>
        <xdr:cNvSpPr/>
      </xdr:nvSpPr>
      <xdr:spPr>
        <a:xfrm>
          <a:off x="812800" y="80010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8</xdr:col>
      <xdr:colOff>31750</xdr:colOff>
      <xdr:row>38</xdr:row>
      <xdr:rowOff>196850</xdr:rowOff>
    </xdr:from>
    <xdr:to>
      <xdr:col>9</xdr:col>
      <xdr:colOff>88900</xdr:colOff>
      <xdr:row>40</xdr:row>
      <xdr:rowOff>31750</xdr:rowOff>
    </xdr:to>
    <xdr:sp macro="" textlink="">
      <xdr:nvSpPr>
        <xdr:cNvPr id="5" name="타원 4">
          <a:extLst>
            <a:ext uri="{FF2B5EF4-FFF2-40B4-BE49-F238E27FC236}">
              <a16:creationId xmlns:a16="http://schemas.microsoft.com/office/drawing/2014/main" id="{6382E3E9-C476-42C8-809F-39F43257B066}"/>
            </a:ext>
          </a:extLst>
        </xdr:cNvPr>
        <xdr:cNvSpPr/>
      </xdr:nvSpPr>
      <xdr:spPr>
        <a:xfrm>
          <a:off x="2305050" y="888365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10</xdr:col>
      <xdr:colOff>82550</xdr:colOff>
      <xdr:row>40</xdr:row>
      <xdr:rowOff>171450</xdr:rowOff>
    </xdr:from>
    <xdr:to>
      <xdr:col>11</xdr:col>
      <xdr:colOff>139700</xdr:colOff>
      <xdr:row>42</xdr:row>
      <xdr:rowOff>6350</xdr:rowOff>
    </xdr:to>
    <xdr:sp macro="" textlink="">
      <xdr:nvSpPr>
        <xdr:cNvPr id="6" name="타원 5">
          <a:extLst>
            <a:ext uri="{FF2B5EF4-FFF2-40B4-BE49-F238E27FC236}">
              <a16:creationId xmlns:a16="http://schemas.microsoft.com/office/drawing/2014/main" id="{9ABB3EF3-F25B-4EC3-8B40-1F9BEDABA0D3}"/>
            </a:ext>
          </a:extLst>
        </xdr:cNvPr>
        <xdr:cNvSpPr/>
      </xdr:nvSpPr>
      <xdr:spPr>
        <a:xfrm>
          <a:off x="2940050" y="931545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5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79</xdr:row>
      <xdr:rowOff>0</xdr:rowOff>
    </xdr:from>
    <xdr:to>
      <xdr:col>31</xdr:col>
      <xdr:colOff>44843</xdr:colOff>
      <xdr:row>88</xdr:row>
      <xdr:rowOff>25507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A1B500E-4E87-4ED5-8E8B-176E5503E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7000" y="17830800"/>
          <a:ext cx="7639443" cy="2082907"/>
        </a:xfrm>
        <a:prstGeom prst="rect">
          <a:avLst/>
        </a:prstGeom>
      </xdr:spPr>
    </xdr:pic>
    <xdr:clientData/>
  </xdr:twoCellAnchor>
  <xdr:twoCellAnchor>
    <xdr:from>
      <xdr:col>7</xdr:col>
      <xdr:colOff>101600</xdr:colOff>
      <xdr:row>96</xdr:row>
      <xdr:rowOff>203200</xdr:rowOff>
    </xdr:from>
    <xdr:to>
      <xdr:col>8</xdr:col>
      <xdr:colOff>158750</xdr:colOff>
      <xdr:row>98</xdr:row>
      <xdr:rowOff>38100</xdr:rowOff>
    </xdr:to>
    <xdr:sp macro="" textlink="">
      <xdr:nvSpPr>
        <xdr:cNvPr id="8" name="타원 7">
          <a:extLst>
            <a:ext uri="{FF2B5EF4-FFF2-40B4-BE49-F238E27FC236}">
              <a16:creationId xmlns:a16="http://schemas.microsoft.com/office/drawing/2014/main" id="{50B554D9-D20A-4884-A4C3-25A59067E69F}"/>
            </a:ext>
          </a:extLst>
        </xdr:cNvPr>
        <xdr:cNvSpPr/>
      </xdr:nvSpPr>
      <xdr:spPr>
        <a:xfrm>
          <a:off x="2082800" y="75184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1</a:t>
          </a:r>
          <a:endParaRPr lang="ko-KR" altLang="en-US" sz="1100"/>
        </a:p>
      </xdr:txBody>
    </xdr:sp>
    <xdr:clientData/>
  </xdr:twoCellAnchor>
  <xdr:twoCellAnchor>
    <xdr:from>
      <xdr:col>13</xdr:col>
      <xdr:colOff>0</xdr:colOff>
      <xdr:row>96</xdr:row>
      <xdr:rowOff>203200</xdr:rowOff>
    </xdr:from>
    <xdr:to>
      <xdr:col>14</xdr:col>
      <xdr:colOff>57150</xdr:colOff>
      <xdr:row>98</xdr:row>
      <xdr:rowOff>38100</xdr:rowOff>
    </xdr:to>
    <xdr:sp macro="" textlink="">
      <xdr:nvSpPr>
        <xdr:cNvPr id="9" name="타원 8">
          <a:extLst>
            <a:ext uri="{FF2B5EF4-FFF2-40B4-BE49-F238E27FC236}">
              <a16:creationId xmlns:a16="http://schemas.microsoft.com/office/drawing/2014/main" id="{CB50923E-A472-4CFB-84C5-7EBAB08AEA57}"/>
            </a:ext>
          </a:extLst>
        </xdr:cNvPr>
        <xdr:cNvSpPr/>
      </xdr:nvSpPr>
      <xdr:spPr>
        <a:xfrm>
          <a:off x="3733800" y="75184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2</a:t>
          </a:r>
          <a:endParaRPr lang="ko-KR" altLang="en-US" sz="1100"/>
        </a:p>
      </xdr:txBody>
    </xdr:sp>
    <xdr:clientData/>
  </xdr:twoCellAnchor>
  <xdr:twoCellAnchor>
    <xdr:from>
      <xdr:col>3</xdr:col>
      <xdr:colOff>241300</xdr:colOff>
      <xdr:row>104</xdr:row>
      <xdr:rowOff>12700</xdr:rowOff>
    </xdr:from>
    <xdr:to>
      <xdr:col>5</xdr:col>
      <xdr:colOff>6350</xdr:colOff>
      <xdr:row>105</xdr:row>
      <xdr:rowOff>76200</xdr:rowOff>
    </xdr:to>
    <xdr:sp macro="" textlink="">
      <xdr:nvSpPr>
        <xdr:cNvPr id="10" name="타원 9">
          <a:extLst>
            <a:ext uri="{FF2B5EF4-FFF2-40B4-BE49-F238E27FC236}">
              <a16:creationId xmlns:a16="http://schemas.microsoft.com/office/drawing/2014/main" id="{242818AC-F090-4C78-AB8C-8AA756311E7F}"/>
            </a:ext>
          </a:extLst>
        </xdr:cNvPr>
        <xdr:cNvSpPr/>
      </xdr:nvSpPr>
      <xdr:spPr>
        <a:xfrm>
          <a:off x="1054100" y="2355850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3</a:t>
          </a:r>
          <a:endParaRPr lang="ko-KR" altLang="en-US" sz="1100"/>
        </a:p>
      </xdr:txBody>
    </xdr:sp>
    <xdr:clientData/>
  </xdr:twoCellAnchor>
  <xdr:twoCellAnchor>
    <xdr:from>
      <xdr:col>8</xdr:col>
      <xdr:colOff>31750</xdr:colOff>
      <xdr:row>107</xdr:row>
      <xdr:rowOff>196850</xdr:rowOff>
    </xdr:from>
    <xdr:to>
      <xdr:col>9</xdr:col>
      <xdr:colOff>88900</xdr:colOff>
      <xdr:row>109</xdr:row>
      <xdr:rowOff>31750</xdr:rowOff>
    </xdr:to>
    <xdr:sp macro="" textlink="">
      <xdr:nvSpPr>
        <xdr:cNvPr id="11" name="타원 10">
          <a:extLst>
            <a:ext uri="{FF2B5EF4-FFF2-40B4-BE49-F238E27FC236}">
              <a16:creationId xmlns:a16="http://schemas.microsoft.com/office/drawing/2014/main" id="{CF72926B-0006-442D-BEA6-C93962FD92E7}"/>
            </a:ext>
          </a:extLst>
        </xdr:cNvPr>
        <xdr:cNvSpPr/>
      </xdr:nvSpPr>
      <xdr:spPr>
        <a:xfrm>
          <a:off x="2305050" y="888365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4</a:t>
          </a:r>
          <a:endParaRPr lang="ko-KR" altLang="en-US" sz="1100"/>
        </a:p>
      </xdr:txBody>
    </xdr:sp>
    <xdr:clientData/>
  </xdr:twoCellAnchor>
  <xdr:twoCellAnchor>
    <xdr:from>
      <xdr:col>10</xdr:col>
      <xdr:colOff>82550</xdr:colOff>
      <xdr:row>109</xdr:row>
      <xdr:rowOff>171450</xdr:rowOff>
    </xdr:from>
    <xdr:to>
      <xdr:col>11</xdr:col>
      <xdr:colOff>139700</xdr:colOff>
      <xdr:row>111</xdr:row>
      <xdr:rowOff>6350</xdr:rowOff>
    </xdr:to>
    <xdr:sp macro="" textlink="">
      <xdr:nvSpPr>
        <xdr:cNvPr id="12" name="타원 11">
          <a:extLst>
            <a:ext uri="{FF2B5EF4-FFF2-40B4-BE49-F238E27FC236}">
              <a16:creationId xmlns:a16="http://schemas.microsoft.com/office/drawing/2014/main" id="{01C6D7B3-EE78-4D45-8E0D-FCD77983D1DC}"/>
            </a:ext>
          </a:extLst>
        </xdr:cNvPr>
        <xdr:cNvSpPr/>
      </xdr:nvSpPr>
      <xdr:spPr>
        <a:xfrm>
          <a:off x="2940050" y="9315450"/>
          <a:ext cx="349250" cy="2921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altLang="ko-KR" sz="1100"/>
            <a:t>5</a:t>
          </a:r>
          <a:endParaRPr lang="ko-KR" altLang="en-US" sz="1100"/>
        </a:p>
      </xdr:txBody>
    </xdr:sp>
    <xdr:clientData/>
  </xdr:twoCellAnchor>
  <xdr:twoCellAnchor>
    <xdr:from>
      <xdr:col>12</xdr:col>
      <xdr:colOff>273050</xdr:colOff>
      <xdr:row>178</xdr:row>
      <xdr:rowOff>146050</xdr:rowOff>
    </xdr:from>
    <xdr:to>
      <xdr:col>15</xdr:col>
      <xdr:colOff>209550</xdr:colOff>
      <xdr:row>194</xdr:row>
      <xdr:rowOff>88900</xdr:rowOff>
    </xdr:to>
    <xdr:cxnSp macro="">
      <xdr:nvCxnSpPr>
        <xdr:cNvPr id="14" name="연결선: 구부러짐 13">
          <a:extLst>
            <a:ext uri="{FF2B5EF4-FFF2-40B4-BE49-F238E27FC236}">
              <a16:creationId xmlns:a16="http://schemas.microsoft.com/office/drawing/2014/main" id="{CD4D4CA2-6619-4BE1-A0CB-05D4E79ECD59}"/>
            </a:ext>
          </a:extLst>
        </xdr:cNvPr>
        <xdr:cNvCxnSpPr/>
      </xdr:nvCxnSpPr>
      <xdr:spPr>
        <a:xfrm rot="16200000" flipH="1">
          <a:off x="2320925" y="42002075"/>
          <a:ext cx="3600450" cy="81280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158750</xdr:colOff>
      <xdr:row>207</xdr:row>
      <xdr:rowOff>50800</xdr:rowOff>
    </xdr:from>
    <xdr:to>
      <xdr:col>11</xdr:col>
      <xdr:colOff>69850</xdr:colOff>
      <xdr:row>220</xdr:row>
      <xdr:rowOff>215900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5118C637-74CE-483F-96AA-36FBB91EC6A5}"/>
            </a:ext>
          </a:extLst>
        </xdr:cNvPr>
        <xdr:cNvCxnSpPr/>
      </xdr:nvCxnSpPr>
      <xdr:spPr>
        <a:xfrm flipH="1">
          <a:off x="3016250" y="47142400"/>
          <a:ext cx="203200" cy="3136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</xdr:col>
      <xdr:colOff>0</xdr:colOff>
      <xdr:row>278</xdr:row>
      <xdr:rowOff>44824</xdr:rowOff>
    </xdr:from>
    <xdr:to>
      <xdr:col>51</xdr:col>
      <xdr:colOff>206514</xdr:colOff>
      <xdr:row>280</xdr:row>
      <xdr:rowOff>96023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6E46D5B7-1A4D-418B-BA2F-A62B0DB509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97000" y="64194765"/>
          <a:ext cx="13608749" cy="51437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352</xdr:row>
      <xdr:rowOff>0</xdr:rowOff>
    </xdr:from>
    <xdr:to>
      <xdr:col>13</xdr:col>
      <xdr:colOff>75188</xdr:colOff>
      <xdr:row>354</xdr:row>
      <xdr:rowOff>19448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C0EC732C-4174-4A31-A26A-573AC8F08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05647" y="80114588"/>
          <a:ext cx="2114659" cy="482625"/>
        </a:xfrm>
        <a:prstGeom prst="rect">
          <a:avLst/>
        </a:prstGeom>
      </xdr:spPr>
    </xdr:pic>
    <xdr:clientData/>
  </xdr:twoCellAnchor>
  <xdr:twoCellAnchor editAs="oneCell">
    <xdr:from>
      <xdr:col>6</xdr:col>
      <xdr:colOff>44824</xdr:colOff>
      <xdr:row>363</xdr:row>
      <xdr:rowOff>171823</xdr:rowOff>
    </xdr:from>
    <xdr:to>
      <xdr:col>15</xdr:col>
      <xdr:colOff>229492</xdr:colOff>
      <xdr:row>376</xdr:row>
      <xdr:rowOff>101377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8411C2D-EFB8-41CA-B737-073F180723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3177" y="85381352"/>
          <a:ext cx="2806844" cy="2940201"/>
        </a:xfrm>
        <a:prstGeom prst="rect">
          <a:avLst/>
        </a:prstGeom>
      </xdr:spPr>
    </xdr:pic>
    <xdr:clientData/>
  </xdr:twoCellAnchor>
  <xdr:twoCellAnchor>
    <xdr:from>
      <xdr:col>5</xdr:col>
      <xdr:colOff>268941</xdr:colOff>
      <xdr:row>430</xdr:row>
      <xdr:rowOff>37353</xdr:rowOff>
    </xdr:from>
    <xdr:to>
      <xdr:col>19</xdr:col>
      <xdr:colOff>254000</xdr:colOff>
      <xdr:row>436</xdr:row>
      <xdr:rowOff>97117</xdr:rowOff>
    </xdr:to>
    <xdr:sp macro="" textlink="">
      <xdr:nvSpPr>
        <xdr:cNvPr id="13" name="직사각형 12">
          <a:extLst>
            <a:ext uri="{FF2B5EF4-FFF2-40B4-BE49-F238E27FC236}">
              <a16:creationId xmlns:a16="http://schemas.microsoft.com/office/drawing/2014/main" id="{07CE1E89-9F0E-4563-B8C4-8A07B2ED8CFB}"/>
            </a:ext>
          </a:extLst>
        </xdr:cNvPr>
        <xdr:cNvSpPr/>
      </xdr:nvSpPr>
      <xdr:spPr>
        <a:xfrm>
          <a:off x="1957294" y="100763294"/>
          <a:ext cx="4064000" cy="1449294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254000</xdr:colOff>
      <xdr:row>436</xdr:row>
      <xdr:rowOff>201704</xdr:rowOff>
    </xdr:from>
    <xdr:to>
      <xdr:col>19</xdr:col>
      <xdr:colOff>239059</xdr:colOff>
      <xdr:row>449</xdr:row>
      <xdr:rowOff>164352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7C967E41-0B48-4BA9-A39D-3A350513C231}"/>
            </a:ext>
          </a:extLst>
        </xdr:cNvPr>
        <xdr:cNvSpPr/>
      </xdr:nvSpPr>
      <xdr:spPr>
        <a:xfrm>
          <a:off x="1942353" y="102317175"/>
          <a:ext cx="4064000" cy="2973295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5</xdr:col>
      <xdr:colOff>268941</xdr:colOff>
      <xdr:row>450</xdr:row>
      <xdr:rowOff>7471</xdr:rowOff>
    </xdr:from>
    <xdr:to>
      <xdr:col>19</xdr:col>
      <xdr:colOff>254000</xdr:colOff>
      <xdr:row>462</xdr:row>
      <xdr:rowOff>22411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BA6285DD-2789-4A3B-ADD4-7404F9FC4B6F}"/>
            </a:ext>
          </a:extLst>
        </xdr:cNvPr>
        <xdr:cNvSpPr/>
      </xdr:nvSpPr>
      <xdr:spPr>
        <a:xfrm>
          <a:off x="1957294" y="105365177"/>
          <a:ext cx="4064000" cy="2793999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18</xdr:col>
      <xdr:colOff>186766</xdr:colOff>
      <xdr:row>415</xdr:row>
      <xdr:rowOff>126999</xdr:rowOff>
    </xdr:from>
    <xdr:to>
      <xdr:col>19</xdr:col>
      <xdr:colOff>254001</xdr:colOff>
      <xdr:row>433</xdr:row>
      <xdr:rowOff>67234</xdr:rowOff>
    </xdr:to>
    <xdr:cxnSp macro="">
      <xdr:nvCxnSpPr>
        <xdr:cNvPr id="16" name="연결선: 구부러짐 15">
          <a:extLst>
            <a:ext uri="{FF2B5EF4-FFF2-40B4-BE49-F238E27FC236}">
              <a16:creationId xmlns:a16="http://schemas.microsoft.com/office/drawing/2014/main" id="{678A975A-0DE4-401F-91F3-81CBF720C473}"/>
            </a:ext>
          </a:extLst>
        </xdr:cNvPr>
        <xdr:cNvCxnSpPr>
          <a:endCxn id="13" idx="3"/>
        </xdr:cNvCxnSpPr>
      </xdr:nvCxnSpPr>
      <xdr:spPr>
        <a:xfrm rot="16200000" flipH="1">
          <a:off x="3787589" y="99254235"/>
          <a:ext cx="4108823" cy="358588"/>
        </a:xfrm>
        <a:prstGeom prst="curvedConnector4">
          <a:avLst>
            <a:gd name="adj1" fmla="val -8090"/>
            <a:gd name="adj2" fmla="val 584583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201707</xdr:colOff>
      <xdr:row>417</xdr:row>
      <xdr:rowOff>127001</xdr:rowOff>
    </xdr:from>
    <xdr:to>
      <xdr:col>19</xdr:col>
      <xdr:colOff>239060</xdr:colOff>
      <xdr:row>443</xdr:row>
      <xdr:rowOff>67234</xdr:rowOff>
    </xdr:to>
    <xdr:cxnSp macro="">
      <xdr:nvCxnSpPr>
        <xdr:cNvPr id="33" name="연결선: 구부러짐 32">
          <a:extLst>
            <a:ext uri="{FF2B5EF4-FFF2-40B4-BE49-F238E27FC236}">
              <a16:creationId xmlns:a16="http://schemas.microsoft.com/office/drawing/2014/main" id="{F7864567-49F7-4B33-B7C6-94DAAB82CF2B}"/>
            </a:ext>
          </a:extLst>
        </xdr:cNvPr>
        <xdr:cNvCxnSpPr>
          <a:endCxn id="19" idx="3"/>
        </xdr:cNvCxnSpPr>
      </xdr:nvCxnSpPr>
      <xdr:spPr>
        <a:xfrm rot="16200000" flipH="1">
          <a:off x="2861237" y="100658706"/>
          <a:ext cx="5961527" cy="328706"/>
        </a:xfrm>
        <a:prstGeom prst="curvedConnector4">
          <a:avLst>
            <a:gd name="adj1" fmla="val -3697"/>
            <a:gd name="adj2" fmla="val 537726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201704</xdr:colOff>
      <xdr:row>419</xdr:row>
      <xdr:rowOff>164354</xdr:rowOff>
    </xdr:from>
    <xdr:to>
      <xdr:col>19</xdr:col>
      <xdr:colOff>253999</xdr:colOff>
      <xdr:row>456</xdr:row>
      <xdr:rowOff>14942</xdr:rowOff>
    </xdr:to>
    <xdr:cxnSp macro="">
      <xdr:nvCxnSpPr>
        <xdr:cNvPr id="44" name="연결선: 구부러짐 43">
          <a:extLst>
            <a:ext uri="{FF2B5EF4-FFF2-40B4-BE49-F238E27FC236}">
              <a16:creationId xmlns:a16="http://schemas.microsoft.com/office/drawing/2014/main" id="{0608B26D-9A3D-4266-AE4E-C217AD9E785F}"/>
            </a:ext>
          </a:extLst>
        </xdr:cNvPr>
        <xdr:cNvCxnSpPr>
          <a:endCxn id="20" idx="3"/>
        </xdr:cNvCxnSpPr>
      </xdr:nvCxnSpPr>
      <xdr:spPr>
        <a:xfrm rot="16200000" flipH="1">
          <a:off x="1785470" y="102526353"/>
          <a:ext cx="8419352" cy="52295"/>
        </a:xfrm>
        <a:prstGeom prst="curvedConnector4">
          <a:avLst>
            <a:gd name="adj1" fmla="val 3106"/>
            <a:gd name="adj2" fmla="val 3465656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117</xdr:row>
      <xdr:rowOff>165100</xdr:rowOff>
    </xdr:from>
    <xdr:to>
      <xdr:col>15</xdr:col>
      <xdr:colOff>165259</xdr:colOff>
      <xdr:row>123</xdr:row>
      <xdr:rowOff>57215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5C47D440-A11C-48D7-849D-03CB26082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97000" y="26911300"/>
          <a:ext cx="3086259" cy="1263715"/>
        </a:xfrm>
        <a:prstGeom prst="rect">
          <a:avLst/>
        </a:prstGeom>
      </xdr:spPr>
    </xdr:pic>
    <xdr:clientData/>
  </xdr:twoCellAnchor>
  <xdr:twoCellAnchor editAs="oneCell">
    <xdr:from>
      <xdr:col>12</xdr:col>
      <xdr:colOff>196850</xdr:colOff>
      <xdr:row>83</xdr:row>
      <xdr:rowOff>82550</xdr:rowOff>
    </xdr:from>
    <xdr:to>
      <xdr:col>23</xdr:col>
      <xdr:colOff>70009</xdr:colOff>
      <xdr:row>88</xdr:row>
      <xdr:rowOff>203265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AFD5B507-4758-4ADF-BA0D-70104F90B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50" y="19056350"/>
          <a:ext cx="3086259" cy="1263715"/>
        </a:xfrm>
        <a:prstGeom prst="rect">
          <a:avLst/>
        </a:prstGeom>
      </xdr:spPr>
    </xdr:pic>
    <xdr:clientData/>
  </xdr:twoCellAnchor>
  <xdr:twoCellAnchor>
    <xdr:from>
      <xdr:col>11</xdr:col>
      <xdr:colOff>209550</xdr:colOff>
      <xdr:row>142</xdr:row>
      <xdr:rowOff>127000</xdr:rowOff>
    </xdr:from>
    <xdr:to>
      <xdr:col>14</xdr:col>
      <xdr:colOff>260350</xdr:colOff>
      <xdr:row>151</xdr:row>
      <xdr:rowOff>114300</xdr:rowOff>
    </xdr:to>
    <xdr:cxnSp macro="">
      <xdr:nvCxnSpPr>
        <xdr:cNvPr id="5" name="연결선: 구부러짐 4">
          <a:extLst>
            <a:ext uri="{FF2B5EF4-FFF2-40B4-BE49-F238E27FC236}">
              <a16:creationId xmlns:a16="http://schemas.microsoft.com/office/drawing/2014/main" id="{1379F488-D0D8-4895-85D8-58A9EB4915D5}"/>
            </a:ext>
          </a:extLst>
        </xdr:cNvPr>
        <xdr:cNvCxnSpPr/>
      </xdr:nvCxnSpPr>
      <xdr:spPr>
        <a:xfrm rot="5400000">
          <a:off x="2800350" y="33147000"/>
          <a:ext cx="2044700" cy="927100"/>
        </a:xfrm>
        <a:prstGeom prst="curvedConnector3">
          <a:avLst>
            <a:gd name="adj1" fmla="val 69565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361</xdr:row>
      <xdr:rowOff>0</xdr:rowOff>
    </xdr:from>
    <xdr:to>
      <xdr:col>24</xdr:col>
      <xdr:colOff>190825</xdr:colOff>
      <xdr:row>363</xdr:row>
      <xdr:rowOff>38125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527DB6FC-F910-4B7E-9393-3F0215D12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12800" y="82753200"/>
          <a:ext cx="6324925" cy="49532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265044</xdr:colOff>
      <xdr:row>10</xdr:row>
      <xdr:rowOff>55217</xdr:rowOff>
    </xdr:from>
    <xdr:to>
      <xdr:col>17</xdr:col>
      <xdr:colOff>11734</xdr:colOff>
      <xdr:row>27</xdr:row>
      <xdr:rowOff>226115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E976A94B-6C8E-4A0D-86A5-841E1BC29D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1435" y="2319130"/>
          <a:ext cx="4429125" cy="4019550"/>
        </a:xfrm>
        <a:prstGeom prst="rect">
          <a:avLst/>
        </a:prstGeom>
      </xdr:spPr>
    </xdr:pic>
    <xdr:clientData/>
  </xdr:twoCellAnchor>
  <xdr:twoCellAnchor>
    <xdr:from>
      <xdr:col>3</xdr:col>
      <xdr:colOff>187740</xdr:colOff>
      <xdr:row>13</xdr:row>
      <xdr:rowOff>182214</xdr:rowOff>
    </xdr:from>
    <xdr:to>
      <xdr:col>14</xdr:col>
      <xdr:colOff>93870</xdr:colOff>
      <xdr:row>16</xdr:row>
      <xdr:rowOff>182215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5C4682E8-8F3D-43F6-9F4C-103EC1AE4714}"/>
            </a:ext>
          </a:extLst>
        </xdr:cNvPr>
        <xdr:cNvSpPr/>
      </xdr:nvSpPr>
      <xdr:spPr>
        <a:xfrm>
          <a:off x="999436" y="3125301"/>
          <a:ext cx="3125304" cy="679175"/>
        </a:xfrm>
        <a:prstGeom prst="rect">
          <a:avLst/>
        </a:prstGeom>
        <a:noFill/>
        <a:ln w="28575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57</xdr:row>
      <xdr:rowOff>0</xdr:rowOff>
    </xdr:from>
    <xdr:to>
      <xdr:col>22</xdr:col>
      <xdr:colOff>275559</xdr:colOff>
      <xdr:row>59</xdr:row>
      <xdr:rowOff>10791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1759B8D-BA8B-4614-B9D3-5A928967C4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1696" y="12904304"/>
          <a:ext cx="5835950" cy="463574"/>
        </a:xfrm>
        <a:prstGeom prst="rect">
          <a:avLst/>
        </a:prstGeom>
      </xdr:spPr>
    </xdr:pic>
    <xdr:clientData/>
  </xdr:twoCellAnchor>
  <xdr:twoCellAnchor editAs="oneCell">
    <xdr:from>
      <xdr:col>3</xdr:col>
      <xdr:colOff>27609</xdr:colOff>
      <xdr:row>65</xdr:row>
      <xdr:rowOff>99391</xdr:rowOff>
    </xdr:from>
    <xdr:to>
      <xdr:col>14</xdr:col>
      <xdr:colOff>180458</xdr:colOff>
      <xdr:row>67</xdr:row>
      <xdr:rowOff>110183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9E6C457-A827-446E-BBD9-EF5FB1642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9305" y="14814826"/>
          <a:ext cx="3372023" cy="463574"/>
        </a:xfrm>
        <a:prstGeom prst="rect">
          <a:avLst/>
        </a:prstGeom>
      </xdr:spPr>
    </xdr:pic>
    <xdr:clientData/>
  </xdr:twoCellAnchor>
  <xdr:twoCellAnchor editAs="oneCell">
    <xdr:from>
      <xdr:col>25</xdr:col>
      <xdr:colOff>281609</xdr:colOff>
      <xdr:row>78</xdr:row>
      <xdr:rowOff>38652</xdr:rowOff>
    </xdr:from>
    <xdr:to>
      <xdr:col>37</xdr:col>
      <xdr:colOff>275162</xdr:colOff>
      <xdr:row>91</xdr:row>
      <xdr:rowOff>162773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C9688DFC-7758-4206-B7C3-265BF19BC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31652" y="17697174"/>
          <a:ext cx="3505380" cy="3067208"/>
        </a:xfrm>
        <a:prstGeom prst="rect">
          <a:avLst/>
        </a:prstGeom>
      </xdr:spPr>
    </xdr:pic>
    <xdr:clientData/>
  </xdr:twoCellAnchor>
  <xdr:twoCellAnchor editAs="oneCell">
    <xdr:from>
      <xdr:col>2</xdr:col>
      <xdr:colOff>270566</xdr:colOff>
      <xdr:row>99</xdr:row>
      <xdr:rowOff>132521</xdr:rowOff>
    </xdr:from>
    <xdr:to>
      <xdr:col>30</xdr:col>
      <xdr:colOff>172971</xdr:colOff>
      <xdr:row>107</xdr:row>
      <xdr:rowOff>156634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33EC46DD-61B1-4F9A-8AD0-2813DD417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9609" y="22545260"/>
          <a:ext cx="8096666" cy="183524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47</xdr:row>
      <xdr:rowOff>0</xdr:rowOff>
    </xdr:from>
    <xdr:to>
      <xdr:col>28</xdr:col>
      <xdr:colOff>279223</xdr:colOff>
      <xdr:row>50</xdr:row>
      <xdr:rowOff>203521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3A6ADEA3-D11F-4AAF-B651-27BA45F437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1696" y="9508435"/>
          <a:ext cx="7302875" cy="882695"/>
        </a:xfrm>
        <a:prstGeom prst="rect">
          <a:avLst/>
        </a:prstGeom>
      </xdr:spPr>
    </xdr:pic>
    <xdr:clientData/>
  </xdr:twoCellAnchor>
  <xdr:twoCellAnchor editAs="oneCell">
    <xdr:from>
      <xdr:col>12</xdr:col>
      <xdr:colOff>276087</xdr:colOff>
      <xdr:row>224</xdr:row>
      <xdr:rowOff>165653</xdr:rowOff>
    </xdr:from>
    <xdr:to>
      <xdr:col>17</xdr:col>
      <xdr:colOff>32089</xdr:colOff>
      <xdr:row>227</xdr:row>
      <xdr:rowOff>77059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5C979CE-887B-42FE-93E0-2DAFC3FD8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21652" y="50198131"/>
          <a:ext cx="1219263" cy="59058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253</xdr:row>
      <xdr:rowOff>0</xdr:rowOff>
    </xdr:from>
    <xdr:to>
      <xdr:col>19</xdr:col>
      <xdr:colOff>231739</xdr:colOff>
      <xdr:row>255</xdr:row>
      <xdr:rowOff>175900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3DFF9FA7-27E1-4B42-93B3-B7ED597B6C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38217" y="57050609"/>
          <a:ext cx="1987652" cy="628682"/>
        </a:xfrm>
        <a:prstGeom prst="rect">
          <a:avLst/>
        </a:prstGeom>
      </xdr:spPr>
    </xdr:pic>
    <xdr:clientData/>
  </xdr:twoCellAnchor>
  <xdr:twoCellAnchor editAs="oneCell">
    <xdr:from>
      <xdr:col>20</xdr:col>
      <xdr:colOff>198783</xdr:colOff>
      <xdr:row>252</xdr:row>
      <xdr:rowOff>220871</xdr:rowOff>
    </xdr:from>
    <xdr:to>
      <xdr:col>24</xdr:col>
      <xdr:colOff>266489</xdr:colOff>
      <xdr:row>255</xdr:row>
      <xdr:rowOff>170379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38DC09E-0B0E-40B5-9F2E-AF8808C77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85566" y="57045088"/>
          <a:ext cx="1238314" cy="628682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262</xdr:row>
      <xdr:rowOff>0</xdr:rowOff>
    </xdr:from>
    <xdr:to>
      <xdr:col>13</xdr:col>
      <xdr:colOff>72444</xdr:colOff>
      <xdr:row>265</xdr:row>
      <xdr:rowOff>32063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89D8A5B4-E92F-48A9-A0C4-DAF153948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89652" y="59088130"/>
          <a:ext cx="2121009" cy="7112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6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7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8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9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0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1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2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/Relationships>
</file>

<file path=xl/worksheets/_rels/sheet20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3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4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5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2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6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3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4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5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7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5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6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8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6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7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9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7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8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0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8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29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1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29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2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0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1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3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1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2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4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2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3.xml.rels><?xml version="1.0" encoding="UTF-8" standalone="yes"?>
<Relationships xmlns="http://schemas.openxmlformats.org/package/2006/relationships"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3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5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4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5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6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5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6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7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6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37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37.bin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38.bin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30.xm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39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printerSettings" Target="../printerSettings/printerSettings4.bin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/Relationships>
</file>

<file path=xl/worksheets/_rels/sheet40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40.bin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www.oracle.com/database/technologies/xe18c-downloads.html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4" Type="http://schemas.openxmlformats.org/officeDocument/2006/relationships/hyperlink" Target="https://colorscripter.com/" TargetMode="External"/><Relationship Id="rId9" Type="http://schemas.openxmlformats.org/officeDocument/2006/relationships/drawing" Target="../drawings/drawing31.x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1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2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3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4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https://docs.oracle.com/cd/B19306_01/server.102/b14200/functions001.htm" TargetMode="External"/><Relationship Id="rId3" Type="http://schemas.openxmlformats.org/officeDocument/2006/relationships/hyperlink" Target="https://join.slack.com/t/slack-05r6316/shared_invite/zt-12h1if6yq-TCrMZZJtNbyjh93BGBnNAA" TargetMode="External"/><Relationship Id="rId7" Type="http://schemas.openxmlformats.org/officeDocument/2006/relationships/hyperlink" Target="https://itsc.cafe24.com/" TargetMode="External"/><Relationship Id="rId2" Type="http://schemas.openxmlformats.org/officeDocument/2006/relationships/hyperlink" Target="https://cafe.daum.net/pcwk" TargetMode="External"/><Relationship Id="rId1" Type="http://schemas.openxmlformats.org/officeDocument/2006/relationships/hyperlink" Target="https://us06web.zoom.us/j/5774287769?pwd=TFVXV3NkZkFnVWZ3NlVSVERZK0lZdz09" TargetMode="External"/><Relationship Id="rId6" Type="http://schemas.openxmlformats.org/officeDocument/2006/relationships/hyperlink" Target="https://docs.oracle.com/javase/8/docs/api/" TargetMode="External"/><Relationship Id="rId5" Type="http://schemas.openxmlformats.org/officeDocument/2006/relationships/hyperlink" Target="file:///\\192.168.3.101" TargetMode="External"/><Relationship Id="rId10" Type="http://schemas.openxmlformats.org/officeDocument/2006/relationships/drawing" Target="../drawings/drawing5.xml"/><Relationship Id="rId4" Type="http://schemas.openxmlformats.org/officeDocument/2006/relationships/hyperlink" Target="https://colorscripter.com/" TargetMode="External"/><Relationship Id="rId9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42"/>
  <sheetViews>
    <sheetView showGridLines="0" topLeftCell="A13" zoomScale="115" zoomScaleNormal="115" workbookViewId="0">
      <selection activeCell="C28" sqref="C28:H28"/>
    </sheetView>
  </sheetViews>
  <sheetFormatPr defaultRowHeight="17.149999999999999" customHeight="1"/>
  <cols>
    <col min="1" max="1" width="3.08203125" customWidth="1"/>
  </cols>
  <sheetData>
    <row r="1" spans="1:9" ht="17.149999999999999" customHeight="1">
      <c r="A1" s="275"/>
    </row>
    <row r="2" spans="1:9" ht="17.149999999999999" customHeight="1">
      <c r="A2" s="275"/>
    </row>
    <row r="3" spans="1:9" ht="17.149999999999999" customHeight="1">
      <c r="A3" s="275"/>
    </row>
    <row r="4" spans="1:9" ht="17.149999999999999" customHeight="1">
      <c r="A4" s="275"/>
    </row>
    <row r="5" spans="1:9" ht="17.149999999999999" customHeight="1">
      <c r="A5" s="275"/>
    </row>
    <row r="6" spans="1:9" ht="17.149999999999999" customHeight="1">
      <c r="A6" s="275"/>
    </row>
    <row r="7" spans="1:9" ht="17.149999999999999" customHeight="1">
      <c r="B7" s="2" t="s">
        <v>7</v>
      </c>
      <c r="C7" s="4" t="s">
        <v>8</v>
      </c>
      <c r="D7" s="4"/>
      <c r="E7" s="4"/>
      <c r="F7" s="4"/>
      <c r="G7" s="4"/>
      <c r="H7" s="4"/>
      <c r="I7" s="3" t="s">
        <v>9</v>
      </c>
    </row>
    <row r="8" spans="1:9" ht="17.149999999999999" customHeight="1">
      <c r="B8" s="11">
        <v>0</v>
      </c>
      <c r="C8" s="276" t="s">
        <v>19</v>
      </c>
      <c r="D8" s="277"/>
      <c r="E8" s="277"/>
      <c r="F8" s="277"/>
      <c r="G8" s="277"/>
      <c r="H8" s="278"/>
      <c r="I8" s="11"/>
    </row>
    <row r="9" spans="1:9" ht="17.149999999999999" customHeight="1">
      <c r="B9" s="11">
        <v>1</v>
      </c>
      <c r="C9" s="272" t="s">
        <v>23</v>
      </c>
      <c r="D9" s="273"/>
      <c r="E9" s="273"/>
      <c r="F9" s="273"/>
      <c r="G9" s="273"/>
      <c r="H9" s="274"/>
      <c r="I9" s="11"/>
    </row>
    <row r="10" spans="1:9" ht="17.149999999999999" customHeight="1">
      <c r="B10" s="11">
        <v>2</v>
      </c>
      <c r="C10" s="272" t="s">
        <v>408</v>
      </c>
      <c r="D10" s="273"/>
      <c r="E10" s="273"/>
      <c r="F10" s="273"/>
      <c r="G10" s="273"/>
      <c r="H10" s="274"/>
      <c r="I10" s="11"/>
    </row>
    <row r="11" spans="1:9" ht="17.149999999999999" customHeight="1">
      <c r="B11" s="11">
        <v>3</v>
      </c>
      <c r="C11" s="272" t="s">
        <v>687</v>
      </c>
      <c r="D11" s="273"/>
      <c r="E11" s="273"/>
      <c r="F11" s="273"/>
      <c r="G11" s="273"/>
      <c r="H11" s="274"/>
      <c r="I11" s="11"/>
    </row>
    <row r="12" spans="1:9" ht="17.149999999999999" customHeight="1">
      <c r="B12" s="11">
        <v>4</v>
      </c>
      <c r="C12" s="272" t="s">
        <v>686</v>
      </c>
      <c r="D12" s="273"/>
      <c r="E12" s="273"/>
      <c r="F12" s="273"/>
      <c r="G12" s="273"/>
      <c r="H12" s="274"/>
      <c r="I12" s="11"/>
    </row>
    <row r="13" spans="1:9" ht="17.149999999999999" customHeight="1">
      <c r="B13" s="11">
        <v>5</v>
      </c>
      <c r="C13" s="272" t="s">
        <v>688</v>
      </c>
      <c r="D13" s="273"/>
      <c r="E13" s="273"/>
      <c r="F13" s="273"/>
      <c r="G13" s="273"/>
      <c r="H13" s="274"/>
      <c r="I13" s="11"/>
    </row>
    <row r="14" spans="1:9" ht="17.149999999999999" customHeight="1">
      <c r="B14" s="11">
        <v>6</v>
      </c>
      <c r="C14" s="272" t="s">
        <v>798</v>
      </c>
      <c r="D14" s="273"/>
      <c r="E14" s="273"/>
      <c r="F14" s="273"/>
      <c r="G14" s="273"/>
      <c r="H14" s="274"/>
      <c r="I14" s="11"/>
    </row>
    <row r="15" spans="1:9" ht="17.149999999999999" customHeight="1">
      <c r="B15" s="11">
        <v>7</v>
      </c>
      <c r="C15" s="272" t="s">
        <v>1143</v>
      </c>
      <c r="D15" s="273"/>
      <c r="E15" s="273"/>
      <c r="F15" s="273"/>
      <c r="G15" s="273"/>
      <c r="H15" s="274"/>
      <c r="I15" s="11"/>
    </row>
    <row r="16" spans="1:9" ht="17.149999999999999" customHeight="1">
      <c r="B16" s="11">
        <v>8</v>
      </c>
      <c r="C16" s="272" t="s">
        <v>1143</v>
      </c>
      <c r="D16" s="273"/>
      <c r="E16" s="273"/>
      <c r="F16" s="273"/>
      <c r="G16" s="273"/>
      <c r="H16" s="274"/>
      <c r="I16" s="11"/>
    </row>
    <row r="17" spans="2:9" ht="17.149999999999999" customHeight="1">
      <c r="B17" s="11">
        <v>9</v>
      </c>
      <c r="C17" s="272" t="s">
        <v>1611</v>
      </c>
      <c r="D17" s="273"/>
      <c r="E17" s="273"/>
      <c r="F17" s="273"/>
      <c r="G17" s="273"/>
      <c r="H17" s="274"/>
      <c r="I17" s="11"/>
    </row>
    <row r="18" spans="2:9" ht="17.149999999999999" customHeight="1">
      <c r="B18" s="11">
        <v>10</v>
      </c>
      <c r="C18" s="272" t="s">
        <v>1890</v>
      </c>
      <c r="D18" s="273"/>
      <c r="E18" s="273"/>
      <c r="F18" s="273"/>
      <c r="G18" s="273"/>
      <c r="H18" s="274"/>
      <c r="I18" s="11"/>
    </row>
    <row r="19" spans="2:9" ht="17.149999999999999" customHeight="1">
      <c r="B19" s="11">
        <v>11</v>
      </c>
      <c r="C19" s="272" t="s">
        <v>2219</v>
      </c>
      <c r="D19" s="273"/>
      <c r="E19" s="273"/>
      <c r="F19" s="273"/>
      <c r="G19" s="273"/>
      <c r="H19" s="274"/>
      <c r="I19" s="11"/>
    </row>
    <row r="20" spans="2:9" ht="17.149999999999999" customHeight="1">
      <c r="B20" s="11">
        <v>12</v>
      </c>
      <c r="C20" s="272" t="s">
        <v>2348</v>
      </c>
      <c r="D20" s="273"/>
      <c r="E20" s="273"/>
      <c r="F20" s="273"/>
      <c r="G20" s="273"/>
      <c r="H20" s="274"/>
      <c r="I20" s="11"/>
    </row>
    <row r="21" spans="2:9" ht="17.149999999999999" customHeight="1">
      <c r="B21" s="11">
        <v>13</v>
      </c>
      <c r="C21" s="272" t="s">
        <v>2458</v>
      </c>
      <c r="D21" s="273"/>
      <c r="E21" s="273"/>
      <c r="F21" s="273"/>
      <c r="G21" s="273"/>
      <c r="H21" s="274"/>
      <c r="I21" s="11"/>
    </row>
    <row r="22" spans="2:9" ht="17.149999999999999" customHeight="1">
      <c r="B22" s="11">
        <v>14</v>
      </c>
      <c r="C22" s="272" t="s">
        <v>3201</v>
      </c>
      <c r="D22" s="273"/>
      <c r="E22" s="273"/>
      <c r="F22" s="273"/>
      <c r="G22" s="273"/>
      <c r="H22" s="274"/>
      <c r="I22" s="11"/>
    </row>
    <row r="23" spans="2:9" ht="17.149999999999999" customHeight="1">
      <c r="B23" s="11">
        <v>15</v>
      </c>
      <c r="C23" s="272" t="s">
        <v>3202</v>
      </c>
      <c r="D23" s="273"/>
      <c r="E23" s="273"/>
      <c r="F23" s="273"/>
      <c r="G23" s="273"/>
      <c r="H23" s="274"/>
      <c r="I23" s="11"/>
    </row>
    <row r="24" spans="2:9" ht="17.149999999999999" customHeight="1">
      <c r="B24" s="11">
        <v>16</v>
      </c>
      <c r="C24" s="272" t="s">
        <v>3481</v>
      </c>
      <c r="D24" s="273"/>
      <c r="E24" s="273"/>
      <c r="F24" s="273"/>
      <c r="G24" s="273"/>
      <c r="H24" s="274"/>
      <c r="I24" s="11"/>
    </row>
    <row r="25" spans="2:9" ht="17.149999999999999" customHeight="1">
      <c r="B25" s="11">
        <v>17</v>
      </c>
      <c r="C25" s="272" t="s">
        <v>3586</v>
      </c>
      <c r="D25" s="273"/>
      <c r="E25" s="273"/>
      <c r="F25" s="273"/>
      <c r="G25" s="273"/>
      <c r="H25" s="274"/>
      <c r="I25" s="11"/>
    </row>
    <row r="26" spans="2:9" ht="17.149999999999999" customHeight="1">
      <c r="B26" s="11">
        <v>18</v>
      </c>
      <c r="C26" s="272" t="s">
        <v>3587</v>
      </c>
      <c r="D26" s="273"/>
      <c r="E26" s="273"/>
      <c r="F26" s="273"/>
      <c r="G26" s="273"/>
      <c r="H26" s="274"/>
      <c r="I26" s="11"/>
    </row>
    <row r="27" spans="2:9" ht="17.149999999999999" customHeight="1">
      <c r="B27" s="11">
        <v>19</v>
      </c>
      <c r="C27" s="272" t="s">
        <v>3600</v>
      </c>
      <c r="D27" s="273"/>
      <c r="E27" s="273"/>
      <c r="F27" s="273"/>
      <c r="G27" s="273"/>
      <c r="H27" s="274"/>
      <c r="I27" s="11"/>
    </row>
    <row r="28" spans="2:9" ht="17.149999999999999" customHeight="1">
      <c r="B28" s="11">
        <v>20</v>
      </c>
      <c r="C28" s="272" t="s">
        <v>3786</v>
      </c>
      <c r="D28" s="273"/>
      <c r="E28" s="273"/>
      <c r="F28" s="273"/>
      <c r="G28" s="273"/>
      <c r="H28" s="274"/>
      <c r="I28" s="11"/>
    </row>
    <row r="29" spans="2:9" ht="17.149999999999999" customHeight="1">
      <c r="B29" s="11">
        <v>21</v>
      </c>
      <c r="C29" s="272" t="s">
        <v>3847</v>
      </c>
      <c r="D29" s="273"/>
      <c r="E29" s="273"/>
      <c r="F29" s="273"/>
      <c r="G29" s="273"/>
      <c r="H29" s="274"/>
      <c r="I29" s="11"/>
    </row>
    <row r="30" spans="2:9" ht="17.149999999999999" customHeight="1">
      <c r="B30" s="11">
        <v>22</v>
      </c>
      <c r="C30" s="272" t="s">
        <v>4038</v>
      </c>
      <c r="D30" s="273"/>
      <c r="E30" s="273"/>
      <c r="F30" s="273"/>
      <c r="G30" s="273"/>
      <c r="H30" s="274"/>
      <c r="I30" s="11"/>
    </row>
    <row r="31" spans="2:9" ht="17.149999999999999" customHeight="1">
      <c r="B31" s="11">
        <v>23</v>
      </c>
      <c r="C31" s="272" t="s">
        <v>4200</v>
      </c>
      <c r="D31" s="273"/>
      <c r="E31" s="273"/>
      <c r="F31" s="273"/>
      <c r="G31" s="273"/>
      <c r="H31" s="274"/>
      <c r="I31" s="11"/>
    </row>
    <row r="32" spans="2:9" ht="17.149999999999999" customHeight="1">
      <c r="B32" s="11">
        <v>24</v>
      </c>
      <c r="C32" s="272" t="s">
        <v>4331</v>
      </c>
      <c r="D32" s="273"/>
      <c r="E32" s="273"/>
      <c r="F32" s="273"/>
      <c r="G32" s="273"/>
      <c r="H32" s="274"/>
      <c r="I32" s="11"/>
    </row>
    <row r="33" spans="2:9" ht="17.149999999999999" customHeight="1">
      <c r="B33" s="11">
        <v>25</v>
      </c>
      <c r="C33" s="272" t="s">
        <v>4510</v>
      </c>
      <c r="D33" s="273"/>
      <c r="E33" s="273"/>
      <c r="F33" s="273"/>
      <c r="G33" s="273"/>
      <c r="H33" s="274"/>
      <c r="I33" s="11"/>
    </row>
    <row r="34" spans="2:9" ht="17.149999999999999" customHeight="1">
      <c r="B34" s="11">
        <v>26</v>
      </c>
      <c r="C34" s="272" t="s">
        <v>4642</v>
      </c>
      <c r="D34" s="273"/>
      <c r="E34" s="273"/>
      <c r="F34" s="273"/>
      <c r="G34" s="273"/>
      <c r="H34" s="274"/>
      <c r="I34" s="11"/>
    </row>
    <row r="35" spans="2:9" ht="17.149999999999999" customHeight="1">
      <c r="B35" s="11">
        <v>27</v>
      </c>
      <c r="C35" s="272" t="s">
        <v>4682</v>
      </c>
      <c r="D35" s="273"/>
      <c r="E35" s="273"/>
      <c r="F35" s="273"/>
      <c r="G35" s="273"/>
      <c r="H35" s="274"/>
      <c r="I35" s="11"/>
    </row>
    <row r="36" spans="2:9" ht="17.149999999999999" customHeight="1">
      <c r="B36" s="11">
        <v>28</v>
      </c>
      <c r="C36" s="272" t="s">
        <v>4935</v>
      </c>
      <c r="D36" s="273"/>
      <c r="E36" s="273"/>
      <c r="F36" s="273"/>
      <c r="G36" s="273"/>
      <c r="H36" s="274"/>
      <c r="I36" s="11"/>
    </row>
    <row r="37" spans="2:9" ht="17.149999999999999" customHeight="1">
      <c r="B37" s="11">
        <v>30</v>
      </c>
      <c r="C37" s="201" t="s">
        <v>5586</v>
      </c>
      <c r="D37" s="202"/>
      <c r="E37" s="202"/>
      <c r="F37" s="202"/>
      <c r="G37" s="202"/>
      <c r="H37" s="203"/>
      <c r="I37" s="11"/>
    </row>
    <row r="38" spans="2:9" ht="17.149999999999999" customHeight="1">
      <c r="B38" s="11">
        <v>31</v>
      </c>
      <c r="C38" s="223" t="s">
        <v>5587</v>
      </c>
      <c r="D38" s="224"/>
      <c r="E38" s="224"/>
      <c r="F38" s="224"/>
      <c r="G38" s="224"/>
      <c r="H38" s="225"/>
      <c r="I38" s="11"/>
    </row>
    <row r="39" spans="2:9" ht="17.149999999999999" customHeight="1">
      <c r="B39" s="11">
        <v>32</v>
      </c>
      <c r="C39" s="223" t="s">
        <v>5760</v>
      </c>
      <c r="D39" s="224"/>
      <c r="E39" s="224"/>
      <c r="F39" s="224"/>
      <c r="G39" s="224"/>
      <c r="H39" s="225"/>
      <c r="I39" s="11"/>
    </row>
    <row r="40" spans="2:9" ht="17.149999999999999" customHeight="1">
      <c r="B40" s="11">
        <v>33</v>
      </c>
      <c r="C40" s="257" t="s">
        <v>5788</v>
      </c>
      <c r="D40" s="258"/>
      <c r="E40" s="258"/>
      <c r="F40" s="258"/>
      <c r="G40" s="258"/>
      <c r="H40" s="259"/>
      <c r="I40" s="11"/>
    </row>
    <row r="41" spans="2:9" ht="17.149999999999999" customHeight="1">
      <c r="B41" s="11">
        <v>34</v>
      </c>
      <c r="C41" s="257" t="s">
        <v>6222</v>
      </c>
      <c r="D41" s="258"/>
      <c r="E41" s="258"/>
      <c r="F41" s="258"/>
      <c r="G41" s="258"/>
      <c r="H41" s="259"/>
      <c r="I41" s="11"/>
    </row>
    <row r="42" spans="2:9" ht="17.149999999999999" customHeight="1">
      <c r="B42" s="11">
        <v>35</v>
      </c>
      <c r="C42" s="257" t="s">
        <v>6268</v>
      </c>
      <c r="D42" s="258"/>
      <c r="E42" s="258"/>
      <c r="F42" s="258"/>
      <c r="G42" s="258"/>
      <c r="H42" s="259"/>
      <c r="I42" s="11"/>
    </row>
  </sheetData>
  <mergeCells count="30">
    <mergeCell ref="A1:A6"/>
    <mergeCell ref="C8:H8"/>
    <mergeCell ref="C9:H9"/>
    <mergeCell ref="C10:H10"/>
    <mergeCell ref="C11:H11"/>
    <mergeCell ref="C28:H28"/>
    <mergeCell ref="C19:H19"/>
    <mergeCell ref="C12:H12"/>
    <mergeCell ref="C13:H13"/>
    <mergeCell ref="C18:H18"/>
    <mergeCell ref="C16:H16"/>
    <mergeCell ref="C17:H17"/>
    <mergeCell ref="C15:H15"/>
    <mergeCell ref="C14:H14"/>
    <mergeCell ref="C36:H36"/>
    <mergeCell ref="C34:H34"/>
    <mergeCell ref="C35:H35"/>
    <mergeCell ref="C20:H20"/>
    <mergeCell ref="C27:H27"/>
    <mergeCell ref="C25:H25"/>
    <mergeCell ref="C26:H26"/>
    <mergeCell ref="C33:H33"/>
    <mergeCell ref="C29:H29"/>
    <mergeCell ref="C24:H24"/>
    <mergeCell ref="C22:H22"/>
    <mergeCell ref="C21:H21"/>
    <mergeCell ref="C23:H23"/>
    <mergeCell ref="C31:H31"/>
    <mergeCell ref="C32:H32"/>
    <mergeCell ref="C30:H30"/>
  </mergeCells>
  <phoneticPr fontId="2" type="noConversion"/>
  <hyperlinks>
    <hyperlink ref="C8:H8" location="목차!A1" display="용어집" xr:uid="{00000000-0004-0000-0000-000000000000}"/>
    <hyperlink ref="C9:H9" location="'20220311_oracle_install'!A1" display="환경설정" xr:uid="{00000000-0004-0000-0000-000001000000}"/>
    <hyperlink ref="C10:H10" location="'20220315_SELECT'!A1" display="실무에서 가장 많이 사용한는 SQL조회" xr:uid="{00000000-0004-0000-0000-000002000000}"/>
    <hyperlink ref="C11:H11" location="'20220316_SELECT'!A1" display="select2" xr:uid="{CD52862A-10C4-44C0-805B-66CC84BFBDA0}"/>
    <hyperlink ref="C12:H12" location="'20220317_SELECT'!A1" display="SQL_SELECT" xr:uid="{A50E1F2C-1AD1-4679-9B8B-0CEA5957439B}"/>
    <hyperlink ref="C13:H13" location="'20220317_FUNC'!A1" display="FUNCTION" xr:uid="{C3D50F3F-C653-4CA0-B1E6-1DECE8DF1AF4}"/>
    <hyperlink ref="C14:H14" location="'20220317_FUNC'!A1" display="FUNCTION" xr:uid="{67C50A91-AF71-4EA7-BD6C-08EA5DEB13D3}"/>
    <hyperlink ref="C15:H15" location="'20220321_FUNC'!A1" display="SINGLE_ROW_FUNCTION_변환" xr:uid="{F21C0640-788A-41F7-B441-48C190BDCD9B}"/>
    <hyperlink ref="C16:H16" location="'20220322_FUNC'!A1" display="SINGLE_ROW_FUNCTION_변환" xr:uid="{1806CACD-F8E4-4478-B329-F969F4D99A08}"/>
    <hyperlink ref="C17:H17" location="'20220322_multi_func'!A1" display="다중행함수" xr:uid="{30D84C7D-3F8F-4DDF-A102-D325603DAF73}"/>
    <hyperlink ref="C19:H19" location="'20220324_multi_func'!A1" display="다중행함수_3" xr:uid="{F2B51078-4850-4F68-9D63-6289CEE3D037}"/>
    <hyperlink ref="C20:H20" location="'20220324_multi_func'!A1" display="다중행함수_3" xr:uid="{AD68553A-72B9-44D6-955E-B7CA35DE3D4C}"/>
    <hyperlink ref="C21:H21" location="'20220325_JOIN'!A1" display="조인_2" xr:uid="{14EDB48A-A754-48FA-91E2-FFC9F870882B}"/>
    <hyperlink ref="C22:H22" location="'20220328_SUBQUERY'!A1" display="SUBQUERY" xr:uid="{82790EDB-276D-4B61-8752-C5E4BEFDA12C}"/>
    <hyperlink ref="C23:H23" location="'20220329_'!A1" display="DML(INSERT,UPDATE,DELETE,MERGE)" xr:uid="{3B91AACA-9D89-4462-9A78-3EBCD8D234AA}"/>
    <hyperlink ref="C24:H24" location="'20220329_JDBC'!A1" display="JDBC" xr:uid="{549A43D5-034A-473A-BEFA-6EB2BFB376FC}"/>
    <hyperlink ref="C25:H25" location="'20220330_DCL'!A1" display="트랜잭션 제어와 세션(TCL: COMMIT, ROLLBACK)" xr:uid="{325815C8-712B-459D-BED2-15F4D59E378D}"/>
    <hyperlink ref="C26:H26" location="'20220330_DDL'!A1" display="데이터정의어(DDL:CREATE,ALTER,TUNCATE,DROP)" xr:uid="{2B29F7AA-0FFC-4DB3-891A-E1802FEB18E7}"/>
    <hyperlink ref="C27:H27" location="'20220331_DDL'!A1" display="데이터정의어(DDL:CREATE,ALTER,TUNCATE,DROP)_2" xr:uid="{17C143F9-2D0B-49D6-B26D-610E565B89B4}"/>
    <hyperlink ref="C28:H28" location="'20220331_DICTIONARY'!A1" display="데이터 딕셔너리(Data Dictionary)" xr:uid="{8398D970-6BAC-48DC-A422-1FCBDEB09634}"/>
    <hyperlink ref="C29:H29" location="'20220331_INDEX'!A1" display="인덱스" xr:uid="{A4BAA04A-3FE3-41FB-AC4C-74C8769D9828}"/>
    <hyperlink ref="C30:H30" location="'20220401_VIEW'!A1" display="VIEW" xr:uid="{62AC3B6B-9E17-4DBC-A719-6D33CA8545DB}"/>
    <hyperlink ref="C31:H31" location="'20220404_Sequence'!A1" display="시퀀스(Sequence)" xr:uid="{613A2B97-78CC-4F7E-A074-46A3A35474C5}"/>
    <hyperlink ref="C32:H32" location="'20220404_CONSTRAINT'!A1" display="제약조건" xr:uid="{7A014A08-C22E-493C-90A0-FAC941236A95}"/>
    <hyperlink ref="C33:H33" location="'20220404_CONSTRAINT'!A1" display="제약조건" xr:uid="{8ADF14EC-F384-4702-9A22-3AE87535B92B}"/>
    <hyperlink ref="C34:H34" location="'20220406_CHECK'!A1" display="제약조건3" xr:uid="{7611A419-013C-49FF-9DB1-F3F70EAD3DAE}"/>
    <hyperlink ref="C35:H35" location="'20220406_user'!A1" display="사용자, 권한, 롤관리" xr:uid="{30847E7F-E0DB-4EBA-A4EF-B12FD16BC1B2}"/>
    <hyperlink ref="C36:H36" location="'20220407_PL_SQL'!A1" display="PL-SQL" xr:uid="{974DAA1C-11AD-462C-8696-96BCB154AE7C}"/>
    <hyperlink ref="C37:H37" location="'20220408_record'!A1" display="레코드와 컬렉션" xr:uid="{53205E00-557F-4B24-9E1D-609A57AC9938}"/>
    <hyperlink ref="C37" location="'20220408_cursor'!A1" display="커서와 예외처리" xr:uid="{9074DF68-F15D-46A8-BEDE-021D2021B7B2}"/>
    <hyperlink ref="C38" location="'20220411_EXCEPTION'!A1" display="예외처리" xr:uid="{634D1DDE-00FE-40C1-BB25-79D28E37C157}"/>
    <hyperlink ref="C39" location="'20220411_SP'!A1" display="저장 서브프로그램" xr:uid="{A3CF3F24-945F-4D6E-895F-D1287C2DE9FF}"/>
    <hyperlink ref="C40" location="'20220412_TRIGGER'!A1" display="트리거" xr:uid="{41D92732-2F2B-471F-8910-F686FB4DB6EB}"/>
    <hyperlink ref="C41" location="'20220412_12c'!A1" display="12c에 추가된 기능" xr:uid="{866CB557-9A67-4FB1-B300-8D018B6D36C4}"/>
    <hyperlink ref="C42" location="'20220412_HIERARCHICAL'!A1" display="계층형 쿼리" xr:uid="{67357068-2AAB-4403-932F-907D1B4C4221}"/>
  </hyperlinks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4CF87-2D80-46E8-A36C-D2A4DABBC862}">
  <dimension ref="A1:Z401"/>
  <sheetViews>
    <sheetView showGridLines="0" zoomScaleNormal="100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6" ht="18" customHeight="1">
      <c r="A1" s="286" t="s">
        <v>0</v>
      </c>
      <c r="D1" s="15" t="s">
        <v>20</v>
      </c>
    </row>
    <row r="2" spans="1:6" ht="18" customHeight="1">
      <c r="A2" s="287"/>
      <c r="B2" t="s">
        <v>5</v>
      </c>
      <c r="D2" t="s">
        <v>6</v>
      </c>
    </row>
    <row r="3" spans="1:6" ht="18" customHeight="1">
      <c r="A3" s="287"/>
      <c r="B3" t="s">
        <v>3</v>
      </c>
      <c r="D3" s="15" t="s">
        <v>4</v>
      </c>
    </row>
    <row r="4" spans="1:6" ht="18" customHeight="1">
      <c r="A4" s="287"/>
      <c r="B4" t="s">
        <v>1</v>
      </c>
      <c r="D4" s="15" t="s">
        <v>2</v>
      </c>
    </row>
    <row r="5" spans="1:6" ht="18" customHeight="1">
      <c r="A5" s="287"/>
      <c r="B5" t="s">
        <v>10</v>
      </c>
      <c r="D5" s="15" t="s">
        <v>11</v>
      </c>
    </row>
    <row r="6" spans="1:6" ht="18" customHeight="1">
      <c r="A6" s="287"/>
      <c r="B6" t="s">
        <v>13</v>
      </c>
      <c r="D6" s="15" t="s">
        <v>12</v>
      </c>
    </row>
    <row r="7" spans="1:6" ht="18" customHeight="1">
      <c r="A7" s="287"/>
      <c r="B7" t="s">
        <v>24</v>
      </c>
      <c r="D7" s="15" t="s">
        <v>25</v>
      </c>
    </row>
    <row r="8" spans="1:6" ht="18" customHeight="1">
      <c r="A8" s="287"/>
      <c r="B8" t="s">
        <v>405</v>
      </c>
      <c r="D8" s="15" t="s">
        <v>404</v>
      </c>
    </row>
    <row r="9" spans="1:6" ht="18" customHeight="1">
      <c r="A9" s="287"/>
      <c r="B9" t="s">
        <v>3787</v>
      </c>
      <c r="D9" s="15" t="s">
        <v>3788</v>
      </c>
    </row>
    <row r="10" spans="1:6" ht="18" customHeight="1">
      <c r="A10" s="287"/>
      <c r="B10" t="s">
        <v>6317</v>
      </c>
    </row>
    <row r="12" spans="1:6" ht="18" customHeight="1">
      <c r="C12" s="42" t="s">
        <v>4946</v>
      </c>
      <c r="D12" s="42"/>
      <c r="E12" s="42"/>
      <c r="F12" s="42"/>
    </row>
    <row r="13" spans="1:6" ht="18" customHeight="1">
      <c r="D13" t="s">
        <v>5589</v>
      </c>
    </row>
    <row r="15" spans="1:6" ht="18" customHeight="1">
      <c r="D15" s="28" t="s">
        <v>557</v>
      </c>
      <c r="E15" s="28"/>
      <c r="F15" s="28"/>
    </row>
    <row r="16" spans="1:6" ht="18" customHeight="1">
      <c r="E16" t="s">
        <v>5590</v>
      </c>
    </row>
    <row r="17" spans="4:5" ht="18" customHeight="1">
      <c r="E17" t="s">
        <v>5593</v>
      </c>
    </row>
    <row r="19" spans="4:5" ht="18" customHeight="1">
      <c r="D19" s="52" t="s">
        <v>5594</v>
      </c>
    </row>
    <row r="20" spans="4:5" ht="18" customHeight="1">
      <c r="D20" s="52" t="s">
        <v>5595</v>
      </c>
    </row>
    <row r="21" spans="4:5" ht="18" customHeight="1">
      <c r="D21" s="52" t="s">
        <v>345</v>
      </c>
    </row>
    <row r="22" spans="4:5" ht="18" customHeight="1">
      <c r="D22" s="52" t="s">
        <v>4570</v>
      </c>
    </row>
    <row r="23" spans="4:5" ht="18" customHeight="1">
      <c r="D23" s="52"/>
    </row>
    <row r="24" spans="4:5" ht="18" customHeight="1">
      <c r="D24" s="54" t="s">
        <v>4963</v>
      </c>
    </row>
    <row r="25" spans="4:5" ht="18" customHeight="1">
      <c r="D25" s="76" t="s">
        <v>4943</v>
      </c>
    </row>
    <row r="26" spans="4:5" ht="18" customHeight="1">
      <c r="D26" s="76" t="s">
        <v>5596</v>
      </c>
    </row>
    <row r="27" spans="4:5" ht="18" customHeight="1">
      <c r="D27" s="76" t="s">
        <v>3115</v>
      </c>
    </row>
    <row r="28" spans="4:5" ht="18" customHeight="1">
      <c r="D28" s="76" t="s">
        <v>5599</v>
      </c>
    </row>
    <row r="29" spans="4:5" ht="18" customHeight="1">
      <c r="D29" s="76" t="s">
        <v>5600</v>
      </c>
    </row>
    <row r="30" spans="4:5" ht="18" customHeight="1">
      <c r="D30" s="76" t="s">
        <v>5018</v>
      </c>
    </row>
    <row r="31" spans="4:5" ht="18" customHeight="1">
      <c r="D31" s="76" t="s">
        <v>5601</v>
      </c>
    </row>
    <row r="32" spans="4:5" ht="18" customHeight="1">
      <c r="D32" s="76" t="s">
        <v>3118</v>
      </c>
    </row>
    <row r="33" spans="4:15" ht="18" customHeight="1">
      <c r="D33" s="139" t="s">
        <v>3826</v>
      </c>
    </row>
    <row r="34" spans="4:15" ht="18" customHeight="1">
      <c r="D34" s="139"/>
    </row>
    <row r="35" spans="4:15" ht="18" customHeight="1">
      <c r="D35" s="52" t="s">
        <v>5597</v>
      </c>
    </row>
    <row r="36" spans="4:15" ht="18" customHeight="1">
      <c r="D36" s="52" t="s">
        <v>5598</v>
      </c>
    </row>
    <row r="38" spans="4:15" ht="18" customHeight="1">
      <c r="D38" s="28" t="s">
        <v>5602</v>
      </c>
      <c r="E38" s="28"/>
      <c r="F38" s="28"/>
    </row>
    <row r="39" spans="4:15" ht="18" customHeight="1">
      <c r="E39" s="227" t="s">
        <v>5603</v>
      </c>
      <c r="F39" s="89"/>
      <c r="G39" s="89"/>
      <c r="H39" s="89"/>
      <c r="I39" s="89"/>
      <c r="J39" s="89"/>
      <c r="K39" s="89"/>
      <c r="L39" s="89"/>
      <c r="M39" s="89"/>
      <c r="N39" s="89"/>
    </row>
    <row r="40" spans="4:15" ht="18" customHeight="1">
      <c r="E40" s="227" t="s">
        <v>5604</v>
      </c>
      <c r="F40" s="89"/>
      <c r="G40" s="89"/>
      <c r="H40" s="89"/>
      <c r="I40" s="89"/>
      <c r="J40" s="89"/>
      <c r="K40" s="89"/>
      <c r="L40" s="89"/>
      <c r="M40" s="89"/>
      <c r="N40" s="89"/>
    </row>
    <row r="41" spans="4:15" ht="18" customHeight="1">
      <c r="E41" s="76" t="s">
        <v>5605</v>
      </c>
    </row>
    <row r="42" spans="4:15" ht="18" customHeight="1">
      <c r="E42" s="76" t="s">
        <v>5606</v>
      </c>
    </row>
    <row r="43" spans="4:15" ht="18" customHeight="1">
      <c r="E43" s="227" t="s">
        <v>5607</v>
      </c>
      <c r="F43" s="89"/>
      <c r="G43" s="89"/>
      <c r="H43" s="89"/>
      <c r="I43" s="89"/>
      <c r="J43" s="89"/>
      <c r="K43" s="89"/>
      <c r="L43" s="89"/>
      <c r="M43" s="89"/>
      <c r="N43" s="89"/>
      <c r="O43" s="89"/>
    </row>
    <row r="44" spans="4:15" ht="18" customHeight="1">
      <c r="E44" s="76" t="s">
        <v>5605</v>
      </c>
    </row>
    <row r="45" spans="4:15" ht="18" customHeight="1">
      <c r="E45" s="76" t="s">
        <v>5606</v>
      </c>
    </row>
    <row r="46" spans="4:15" ht="18" customHeight="1">
      <c r="E46" s="227" t="s">
        <v>5608</v>
      </c>
      <c r="F46" s="89"/>
      <c r="G46" s="89"/>
      <c r="H46" s="89"/>
      <c r="I46" s="89"/>
      <c r="K46" s="197" t="s">
        <v>5609</v>
      </c>
      <c r="L46" s="197"/>
      <c r="M46" s="197"/>
      <c r="N46" s="197"/>
      <c r="O46" s="197"/>
    </row>
    <row r="47" spans="4:15" ht="18" customHeight="1">
      <c r="E47" s="76" t="s">
        <v>5605</v>
      </c>
    </row>
    <row r="48" spans="4:15" ht="18" customHeight="1">
      <c r="E48" s="76" t="s">
        <v>5606</v>
      </c>
    </row>
    <row r="51" spans="5:24" ht="18" customHeight="1">
      <c r="E51" s="212" t="s">
        <v>4963</v>
      </c>
      <c r="F51" s="213"/>
      <c r="G51" s="213"/>
      <c r="H51" s="213"/>
      <c r="I51" s="213"/>
      <c r="J51" s="213"/>
      <c r="K51" s="213"/>
      <c r="L51" s="213"/>
      <c r="M51" s="213"/>
      <c r="N51" s="213"/>
      <c r="O51" s="213"/>
      <c r="P51" s="213"/>
      <c r="Q51" s="213"/>
      <c r="R51" s="213"/>
      <c r="S51" s="213"/>
      <c r="T51" s="213"/>
      <c r="U51" s="213"/>
      <c r="V51" s="213"/>
      <c r="W51" s="213"/>
      <c r="X51" s="213"/>
    </row>
    <row r="52" spans="5:24" ht="18" customHeight="1">
      <c r="E52" s="214" t="s">
        <v>4943</v>
      </c>
      <c r="F52" s="213"/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  <c r="U52" s="213"/>
      <c r="V52" s="213"/>
      <c r="W52" s="213"/>
      <c r="X52" s="213"/>
    </row>
    <row r="53" spans="5:24" ht="18" customHeight="1">
      <c r="E53" s="214" t="s">
        <v>5596</v>
      </c>
      <c r="F53" s="213"/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  <c r="V53" s="213"/>
      <c r="W53" s="213"/>
      <c r="X53" s="213"/>
    </row>
    <row r="54" spans="5:24" ht="18" customHeight="1">
      <c r="E54" s="214" t="s">
        <v>3115</v>
      </c>
      <c r="F54" s="213"/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  <c r="V54" s="213"/>
      <c r="W54" s="213"/>
      <c r="X54" s="213"/>
    </row>
    <row r="55" spans="5:24" ht="18" customHeight="1">
      <c r="E55" s="214" t="s">
        <v>5612</v>
      </c>
      <c r="F55" s="213"/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  <c r="V55" s="213"/>
      <c r="W55" s="213"/>
      <c r="X55" s="213"/>
    </row>
    <row r="56" spans="5:24" ht="18" customHeight="1">
      <c r="E56" s="214"/>
      <c r="F56" s="213"/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  <c r="V56" s="213"/>
      <c r="W56" s="213"/>
      <c r="X56" s="213"/>
    </row>
    <row r="57" spans="5:24" ht="18" customHeight="1">
      <c r="E57" s="214" t="s">
        <v>5599</v>
      </c>
      <c r="F57" s="213"/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  <c r="V57" s="213"/>
      <c r="W57" s="213"/>
      <c r="X57" s="213"/>
    </row>
    <row r="58" spans="5:24" ht="18" customHeight="1">
      <c r="E58" s="214" t="s">
        <v>5600</v>
      </c>
      <c r="F58" s="213"/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  <c r="U58" s="213"/>
      <c r="V58" s="213"/>
      <c r="W58" s="213"/>
      <c r="X58" s="213"/>
    </row>
    <row r="59" spans="5:24" ht="18" customHeight="1">
      <c r="E59" s="214" t="s">
        <v>5018</v>
      </c>
      <c r="F59" s="213"/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  <c r="U59" s="213"/>
      <c r="V59" s="213"/>
      <c r="W59" s="213"/>
      <c r="X59" s="213"/>
    </row>
    <row r="60" spans="5:24" ht="18" customHeight="1">
      <c r="E60" s="214" t="s">
        <v>5601</v>
      </c>
      <c r="F60" s="213"/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  <c r="U60" s="213"/>
      <c r="V60" s="213"/>
      <c r="W60" s="213"/>
      <c r="X60" s="213"/>
    </row>
    <row r="61" spans="5:24" ht="18" customHeight="1">
      <c r="E61" s="214" t="s">
        <v>3127</v>
      </c>
      <c r="F61" s="213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  <c r="V61" s="213"/>
      <c r="W61" s="213"/>
      <c r="X61" s="213"/>
    </row>
    <row r="62" spans="5:24" ht="18" customHeight="1">
      <c r="E62" s="214" t="s">
        <v>5613</v>
      </c>
      <c r="F62" s="213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  <c r="V62" s="213"/>
      <c r="W62" s="213"/>
      <c r="X62" s="213"/>
    </row>
    <row r="63" spans="5:24" ht="18" customHeight="1">
      <c r="E63" s="214" t="s">
        <v>3127</v>
      </c>
      <c r="F63" s="213"/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  <c r="U63" s="213"/>
      <c r="V63" s="213"/>
      <c r="W63" s="213"/>
      <c r="X63" s="213"/>
    </row>
    <row r="64" spans="5:24" ht="18" customHeight="1">
      <c r="E64" s="214" t="s">
        <v>5588</v>
      </c>
      <c r="F64" s="213"/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  <c r="U64" s="213"/>
      <c r="V64" s="213"/>
      <c r="W64" s="213"/>
      <c r="X64" s="213"/>
    </row>
    <row r="65" spans="4:24" ht="18" customHeight="1">
      <c r="E65" s="214" t="s">
        <v>5610</v>
      </c>
      <c r="F65" s="213"/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  <c r="U65" s="213"/>
      <c r="V65" s="213"/>
      <c r="W65" s="213"/>
      <c r="X65" s="213"/>
    </row>
    <row r="66" spans="4:24" ht="18" customHeight="1">
      <c r="E66" s="214" t="s">
        <v>5614</v>
      </c>
      <c r="F66" s="213"/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  <c r="U66" s="213"/>
      <c r="V66" s="213"/>
      <c r="W66" s="213"/>
      <c r="X66" s="213"/>
    </row>
    <row r="67" spans="4:24" ht="18" customHeight="1">
      <c r="E67" s="214" t="s">
        <v>3118</v>
      </c>
      <c r="F67" s="213"/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  <c r="U67" s="213"/>
      <c r="V67" s="213"/>
      <c r="W67" s="213"/>
      <c r="X67" s="213"/>
    </row>
    <row r="68" spans="4:24" ht="18" customHeight="1">
      <c r="E68" s="215" t="s">
        <v>3826</v>
      </c>
      <c r="F68" s="213"/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  <c r="U68" s="213"/>
      <c r="V68" s="213"/>
      <c r="W68" s="213"/>
      <c r="X68" s="213"/>
    </row>
    <row r="69" spans="4:24" ht="18" customHeight="1">
      <c r="E69" s="215"/>
      <c r="F69" s="213"/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  <c r="U69" s="213"/>
      <c r="V69" s="213"/>
      <c r="W69" s="213"/>
      <c r="X69" s="213"/>
    </row>
    <row r="70" spans="4:24" ht="18" customHeight="1">
      <c r="E70" s="220" t="s">
        <v>3784</v>
      </c>
      <c r="F70" s="213"/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  <c r="U70" s="213"/>
      <c r="V70" s="213"/>
      <c r="W70" s="213"/>
      <c r="X70" s="213"/>
    </row>
    <row r="71" spans="4:24" ht="18" customHeight="1">
      <c r="E71" s="216" t="s">
        <v>5611</v>
      </c>
      <c r="F71" s="213"/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  <c r="U71" s="213"/>
      <c r="V71" s="213"/>
      <c r="W71" s="213"/>
      <c r="X71" s="213"/>
    </row>
    <row r="72" spans="4:24" ht="18" customHeight="1">
      <c r="E72" s="216" t="s">
        <v>185</v>
      </c>
      <c r="F72" s="213"/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  <c r="U72" s="213"/>
      <c r="V72" s="213"/>
      <c r="W72" s="213"/>
      <c r="X72" s="213"/>
    </row>
    <row r="73" spans="4:24" ht="18" customHeight="1">
      <c r="E73" s="216" t="s">
        <v>4958</v>
      </c>
      <c r="F73" s="213"/>
      <c r="G73" s="213"/>
      <c r="H73" s="213"/>
      <c r="I73" s="213"/>
      <c r="J73" s="213"/>
      <c r="K73" s="213"/>
      <c r="L73" s="213"/>
      <c r="M73" s="213"/>
      <c r="N73" s="213"/>
      <c r="O73" s="213"/>
      <c r="P73" s="213"/>
      <c r="Q73" s="213"/>
      <c r="R73" s="213"/>
      <c r="S73" s="213"/>
      <c r="T73" s="213"/>
      <c r="U73" s="213"/>
      <c r="V73" s="213"/>
      <c r="W73" s="213"/>
      <c r="X73" s="213"/>
    </row>
    <row r="75" spans="4:24" ht="18" customHeight="1">
      <c r="D75" s="28" t="s">
        <v>5615</v>
      </c>
      <c r="E75" s="28"/>
      <c r="F75" s="28"/>
    </row>
    <row r="76" spans="4:24" s="62" customFormat="1" ht="18" customHeight="1"/>
    <row r="77" spans="4:24" ht="18" customHeight="1">
      <c r="E77" s="204" t="s">
        <v>5618</v>
      </c>
      <c r="F77" s="95"/>
      <c r="G77" s="95"/>
      <c r="H77" s="95"/>
      <c r="J77" t="s">
        <v>5900</v>
      </c>
      <c r="O77" t="s">
        <v>5619</v>
      </c>
    </row>
    <row r="78" spans="4:24" ht="18" customHeight="1">
      <c r="J78" t="s">
        <v>5616</v>
      </c>
      <c r="O78" t="s">
        <v>5620</v>
      </c>
    </row>
    <row r="80" spans="4:24" ht="18" customHeight="1">
      <c r="F80" s="228" t="s">
        <v>5622</v>
      </c>
      <c r="G80" s="33"/>
      <c r="H80" s="33"/>
      <c r="I80" s="33"/>
      <c r="J80" s="33"/>
      <c r="K80" s="33"/>
      <c r="L80" s="33"/>
      <c r="M80" s="33"/>
      <c r="N80" s="33"/>
    </row>
    <row r="81" spans="6:7" ht="18" customHeight="1">
      <c r="F81" s="91"/>
    </row>
    <row r="82" spans="6:7" ht="18" customHeight="1">
      <c r="G82" s="90" t="s">
        <v>5623</v>
      </c>
    </row>
    <row r="83" spans="6:7" ht="18" customHeight="1">
      <c r="G83" s="90" t="s">
        <v>5624</v>
      </c>
    </row>
    <row r="84" spans="6:7" ht="18" customHeight="1">
      <c r="G84" s="90" t="s">
        <v>5625</v>
      </c>
    </row>
    <row r="85" spans="6:7" ht="18" customHeight="1">
      <c r="G85" s="91"/>
    </row>
    <row r="86" spans="6:7" ht="18" customHeight="1">
      <c r="G86" s="91"/>
    </row>
    <row r="87" spans="6:7" ht="18" customHeight="1">
      <c r="G87" s="90" t="s">
        <v>5626</v>
      </c>
    </row>
    <row r="88" spans="6:7" ht="18" customHeight="1">
      <c r="G88" s="90" t="s">
        <v>5627</v>
      </c>
    </row>
    <row r="89" spans="6:7" ht="18" customHeight="1">
      <c r="G89" s="90" t="s">
        <v>5628</v>
      </c>
    </row>
    <row r="90" spans="6:7" ht="18" customHeight="1">
      <c r="G90" s="91"/>
    </row>
    <row r="91" spans="6:7" ht="18" customHeight="1">
      <c r="G91" s="91"/>
    </row>
    <row r="92" spans="6:7" ht="18" customHeight="1">
      <c r="G92" s="90" t="s">
        <v>5629</v>
      </c>
    </row>
    <row r="93" spans="6:7" ht="18" customHeight="1">
      <c r="G93" s="90" t="s">
        <v>5630</v>
      </c>
    </row>
    <row r="94" spans="6:7" ht="18" customHeight="1">
      <c r="G94" s="90" t="s">
        <v>5631</v>
      </c>
    </row>
    <row r="95" spans="6:7" ht="18" customHeight="1">
      <c r="G95" s="91"/>
    </row>
    <row r="96" spans="6:7" ht="18" customHeight="1">
      <c r="G96" s="91"/>
    </row>
    <row r="97" spans="7:7" ht="18" customHeight="1">
      <c r="G97" s="90" t="s">
        <v>5632</v>
      </c>
    </row>
    <row r="98" spans="7:7" ht="18" customHeight="1">
      <c r="G98" s="90" t="s">
        <v>5633</v>
      </c>
    </row>
    <row r="99" spans="7:7" ht="18" customHeight="1">
      <c r="G99" s="90" t="s">
        <v>5634</v>
      </c>
    </row>
    <row r="100" spans="7:7" ht="18" customHeight="1">
      <c r="G100" s="91"/>
    </row>
    <row r="101" spans="7:7" ht="18" customHeight="1">
      <c r="G101" s="91"/>
    </row>
    <row r="102" spans="7:7" ht="18" customHeight="1">
      <c r="G102" s="91"/>
    </row>
    <row r="103" spans="7:7" ht="18" customHeight="1">
      <c r="G103" s="90" t="s">
        <v>5635</v>
      </c>
    </row>
    <row r="104" spans="7:7" ht="18" customHeight="1">
      <c r="G104" s="90" t="s">
        <v>5636</v>
      </c>
    </row>
    <row r="105" spans="7:7" ht="18" customHeight="1">
      <c r="G105" s="90" t="s">
        <v>5637</v>
      </c>
    </row>
    <row r="106" spans="7:7" ht="18" customHeight="1">
      <c r="G106" s="91"/>
    </row>
    <row r="107" spans="7:7" ht="18" customHeight="1">
      <c r="G107" s="91"/>
    </row>
    <row r="108" spans="7:7" ht="18" customHeight="1">
      <c r="G108" s="90" t="s">
        <v>5638</v>
      </c>
    </row>
    <row r="109" spans="7:7" ht="18" customHeight="1">
      <c r="G109" s="90" t="s">
        <v>5639</v>
      </c>
    </row>
    <row r="110" spans="7:7" ht="18" customHeight="1">
      <c r="G110" s="90" t="s">
        <v>5640</v>
      </c>
    </row>
    <row r="111" spans="7:7" ht="18" customHeight="1">
      <c r="G111" s="91"/>
    </row>
    <row r="112" spans="7:7" ht="18" customHeight="1">
      <c r="G112" s="91"/>
    </row>
    <row r="113" spans="7:7" ht="18" customHeight="1">
      <c r="G113" s="90" t="s">
        <v>5641</v>
      </c>
    </row>
    <row r="114" spans="7:7" ht="18" customHeight="1">
      <c r="G114" s="90" t="s">
        <v>5642</v>
      </c>
    </row>
    <row r="115" spans="7:7" ht="18" customHeight="1">
      <c r="G115" s="90" t="s">
        <v>5643</v>
      </c>
    </row>
    <row r="116" spans="7:7" ht="18" customHeight="1">
      <c r="G116" s="91"/>
    </row>
    <row r="117" spans="7:7" ht="18" customHeight="1">
      <c r="G117" s="91"/>
    </row>
    <row r="118" spans="7:7" ht="18" customHeight="1">
      <c r="G118" s="90" t="s">
        <v>5644</v>
      </c>
    </row>
    <row r="119" spans="7:7" ht="18" customHeight="1">
      <c r="G119" s="90" t="s">
        <v>5645</v>
      </c>
    </row>
    <row r="120" spans="7:7" ht="18" customHeight="1">
      <c r="G120" s="90" t="s">
        <v>5646</v>
      </c>
    </row>
    <row r="121" spans="7:7" ht="18" customHeight="1">
      <c r="G121" s="91"/>
    </row>
    <row r="122" spans="7:7" ht="18" customHeight="1">
      <c r="G122" s="91"/>
    </row>
    <row r="123" spans="7:7" ht="18" customHeight="1">
      <c r="G123" s="90" t="s">
        <v>5647</v>
      </c>
    </row>
    <row r="124" spans="7:7" ht="18" customHeight="1">
      <c r="G124" s="90" t="s">
        <v>5648</v>
      </c>
    </row>
    <row r="125" spans="7:7" ht="18" customHeight="1">
      <c r="G125" s="90" t="s">
        <v>5649</v>
      </c>
    </row>
    <row r="126" spans="7:7" ht="18" customHeight="1">
      <c r="G126" s="91"/>
    </row>
    <row r="127" spans="7:7" ht="18" customHeight="1">
      <c r="G127" s="91"/>
    </row>
    <row r="128" spans="7:7" ht="18" customHeight="1">
      <c r="G128" s="90" t="s">
        <v>5650</v>
      </c>
    </row>
    <row r="129" spans="7:7" ht="18" customHeight="1">
      <c r="G129" s="90" t="s">
        <v>5651</v>
      </c>
    </row>
    <row r="130" spans="7:7" ht="18" customHeight="1">
      <c r="G130" s="90" t="s">
        <v>5652</v>
      </c>
    </row>
    <row r="131" spans="7:7" ht="18" customHeight="1">
      <c r="G131" s="91"/>
    </row>
    <row r="132" spans="7:7" ht="18" customHeight="1">
      <c r="G132" s="91"/>
    </row>
    <row r="133" spans="7:7" ht="18" customHeight="1">
      <c r="G133" s="90" t="s">
        <v>5653</v>
      </c>
    </row>
    <row r="134" spans="7:7" ht="18" customHeight="1">
      <c r="G134" s="90" t="s">
        <v>5654</v>
      </c>
    </row>
    <row r="135" spans="7:7" ht="18" customHeight="1">
      <c r="G135" s="90" t="s">
        <v>5655</v>
      </c>
    </row>
    <row r="136" spans="7:7" ht="18" customHeight="1">
      <c r="G136" s="91"/>
    </row>
    <row r="137" spans="7:7" ht="18" customHeight="1">
      <c r="G137" s="91"/>
    </row>
    <row r="138" spans="7:7" ht="18" customHeight="1">
      <c r="G138" s="90" t="s">
        <v>5656</v>
      </c>
    </row>
    <row r="139" spans="7:7" ht="18" customHeight="1">
      <c r="G139" s="90" t="s">
        <v>5657</v>
      </c>
    </row>
    <row r="140" spans="7:7" ht="18" customHeight="1">
      <c r="G140" s="90" t="s">
        <v>5658</v>
      </c>
    </row>
    <row r="141" spans="7:7" ht="18" customHeight="1">
      <c r="G141" s="91"/>
    </row>
    <row r="142" spans="7:7" ht="18" customHeight="1">
      <c r="G142" s="91"/>
    </row>
    <row r="143" spans="7:7" ht="18" customHeight="1">
      <c r="G143" s="90" t="s">
        <v>5659</v>
      </c>
    </row>
    <row r="144" spans="7:7" ht="18" customHeight="1">
      <c r="G144" s="90" t="s">
        <v>5660</v>
      </c>
    </row>
    <row r="145" spans="7:7" ht="18" customHeight="1">
      <c r="G145" s="90" t="s">
        <v>5661</v>
      </c>
    </row>
    <row r="146" spans="7:7" ht="18" customHeight="1">
      <c r="G146" s="91"/>
    </row>
    <row r="147" spans="7:7" ht="18" customHeight="1">
      <c r="G147" s="91"/>
    </row>
    <row r="148" spans="7:7" ht="18" customHeight="1">
      <c r="G148" s="90" t="s">
        <v>5662</v>
      </c>
    </row>
    <row r="149" spans="7:7" ht="18" customHeight="1">
      <c r="G149" s="90" t="s">
        <v>5663</v>
      </c>
    </row>
    <row r="150" spans="7:7" ht="18" customHeight="1">
      <c r="G150" s="90" t="s">
        <v>5664</v>
      </c>
    </row>
    <row r="151" spans="7:7" ht="18" customHeight="1">
      <c r="G151" s="91"/>
    </row>
    <row r="152" spans="7:7" ht="18" customHeight="1">
      <c r="G152" s="91"/>
    </row>
    <row r="153" spans="7:7" ht="18" customHeight="1">
      <c r="G153" s="90" t="s">
        <v>5665</v>
      </c>
    </row>
    <row r="154" spans="7:7" ht="18" customHeight="1">
      <c r="G154" s="90" t="s">
        <v>5666</v>
      </c>
    </row>
    <row r="155" spans="7:7" ht="18" customHeight="1">
      <c r="G155" s="90" t="s">
        <v>5667</v>
      </c>
    </row>
    <row r="156" spans="7:7" ht="18" customHeight="1">
      <c r="G156" s="91"/>
    </row>
    <row r="157" spans="7:7" ht="18" customHeight="1">
      <c r="G157" s="91"/>
    </row>
    <row r="158" spans="7:7" ht="18" customHeight="1">
      <c r="G158" s="90" t="s">
        <v>5668</v>
      </c>
    </row>
    <row r="159" spans="7:7" ht="18" customHeight="1">
      <c r="G159" s="90" t="s">
        <v>5669</v>
      </c>
    </row>
    <row r="160" spans="7:7" ht="18" customHeight="1">
      <c r="G160" s="90" t="s">
        <v>5670</v>
      </c>
    </row>
    <row r="161" spans="7:7" ht="18" customHeight="1">
      <c r="G161" s="91"/>
    </row>
    <row r="162" spans="7:7" ht="18" customHeight="1">
      <c r="G162" s="91"/>
    </row>
    <row r="163" spans="7:7" ht="18" customHeight="1">
      <c r="G163" s="90" t="s">
        <v>5671</v>
      </c>
    </row>
    <row r="164" spans="7:7" ht="18" customHeight="1">
      <c r="G164" s="90" t="s">
        <v>5672</v>
      </c>
    </row>
    <row r="165" spans="7:7" ht="18" customHeight="1">
      <c r="G165" s="90" t="s">
        <v>5673</v>
      </c>
    </row>
    <row r="166" spans="7:7" ht="18" customHeight="1">
      <c r="G166" s="91"/>
    </row>
    <row r="167" spans="7:7" ht="18" customHeight="1">
      <c r="G167" s="91"/>
    </row>
    <row r="168" spans="7:7" ht="18" customHeight="1">
      <c r="G168" s="90" t="s">
        <v>5674</v>
      </c>
    </row>
    <row r="169" spans="7:7" ht="18" customHeight="1">
      <c r="G169" s="90" t="s">
        <v>5675</v>
      </c>
    </row>
    <row r="170" spans="7:7" ht="18" customHeight="1">
      <c r="G170" s="90" t="s">
        <v>5676</v>
      </c>
    </row>
    <row r="171" spans="7:7" ht="18" customHeight="1">
      <c r="G171" s="91"/>
    </row>
    <row r="172" spans="7:7" ht="18" customHeight="1">
      <c r="G172" s="91"/>
    </row>
    <row r="173" spans="7:7" ht="18" customHeight="1">
      <c r="G173" s="90" t="s">
        <v>5677</v>
      </c>
    </row>
    <row r="174" spans="7:7" ht="18" customHeight="1">
      <c r="G174" s="90" t="s">
        <v>5678</v>
      </c>
    </row>
    <row r="175" spans="7:7" ht="18" customHeight="1">
      <c r="G175" s="90" t="s">
        <v>5679</v>
      </c>
    </row>
    <row r="176" spans="7:7" ht="18" customHeight="1">
      <c r="G176" s="91"/>
    </row>
    <row r="177" spans="6:26" ht="18" customHeight="1">
      <c r="G177" s="91"/>
    </row>
    <row r="178" spans="6:26" ht="18" customHeight="1">
      <c r="G178" s="90" t="s">
        <v>5680</v>
      </c>
    </row>
    <row r="179" spans="6:26" ht="18" customHeight="1">
      <c r="G179" s="90" t="s">
        <v>5681</v>
      </c>
    </row>
    <row r="180" spans="6:26" ht="18" customHeight="1">
      <c r="G180" s="90" t="s">
        <v>5682</v>
      </c>
    </row>
    <row r="182" spans="6:26" ht="18" customHeight="1">
      <c r="F182" s="33" t="s">
        <v>5683</v>
      </c>
      <c r="G182" s="33"/>
      <c r="H182" s="33"/>
      <c r="I182" s="33"/>
      <c r="J182" s="33"/>
      <c r="K182" s="33"/>
      <c r="L182" s="33"/>
    </row>
    <row r="183" spans="6:26" s="62" customFormat="1" ht="18" customHeight="1"/>
    <row r="184" spans="6:26" s="62" customFormat="1" ht="18" customHeight="1">
      <c r="F184" s="207">
        <v>1</v>
      </c>
    </row>
    <row r="185" spans="6:26" s="62" customFormat="1" ht="18" customHeight="1">
      <c r="G185" s="212" t="s">
        <v>4963</v>
      </c>
      <c r="H185" s="213"/>
      <c r="I185" s="213"/>
      <c r="J185" s="213"/>
      <c r="K185" s="213"/>
      <c r="L185" s="213"/>
      <c r="M185" s="213"/>
      <c r="N185" s="213"/>
      <c r="O185" s="213"/>
      <c r="P185" s="213"/>
      <c r="Q185" s="213"/>
      <c r="R185" s="213"/>
      <c r="S185" s="213"/>
      <c r="T185" s="213"/>
      <c r="U185" s="213"/>
      <c r="V185" s="213"/>
      <c r="W185" s="213"/>
      <c r="X185" s="213"/>
      <c r="Y185" s="213"/>
      <c r="Z185" s="213"/>
    </row>
    <row r="186" spans="6:26" ht="18" customHeight="1">
      <c r="G186" s="214" t="s">
        <v>4943</v>
      </c>
      <c r="H186" s="213"/>
      <c r="I186" s="213"/>
      <c r="J186" s="213"/>
      <c r="K186" s="213"/>
      <c r="L186" s="213"/>
      <c r="M186" s="213"/>
      <c r="N186" s="213"/>
      <c r="O186" s="213"/>
      <c r="P186" s="213"/>
      <c r="Q186" s="213"/>
      <c r="R186" s="213"/>
      <c r="S186" s="213"/>
      <c r="T186" s="213"/>
      <c r="U186" s="213"/>
      <c r="V186" s="213"/>
      <c r="W186" s="213"/>
      <c r="X186" s="213"/>
      <c r="Y186" s="213"/>
      <c r="Z186" s="213"/>
    </row>
    <row r="187" spans="6:26" ht="18" customHeight="1">
      <c r="G187" s="214" t="s">
        <v>5686</v>
      </c>
      <c r="H187" s="213"/>
      <c r="I187" s="213"/>
      <c r="J187" s="213"/>
      <c r="K187" s="213"/>
      <c r="L187" s="213"/>
      <c r="M187" s="213"/>
      <c r="N187" s="213"/>
      <c r="O187" s="213"/>
      <c r="P187" s="213"/>
      <c r="Q187" s="213"/>
      <c r="R187" s="213"/>
      <c r="S187" s="213"/>
      <c r="T187" s="213"/>
      <c r="U187" s="213"/>
      <c r="V187" s="213"/>
      <c r="W187" s="213"/>
      <c r="X187" s="213"/>
      <c r="Y187" s="213"/>
      <c r="Z187" s="213"/>
    </row>
    <row r="188" spans="6:26" ht="18" customHeight="1">
      <c r="G188" s="214" t="s">
        <v>3115</v>
      </c>
      <c r="H188" s="213"/>
      <c r="I188" s="213"/>
      <c r="J188" s="213"/>
      <c r="K188" s="213"/>
      <c r="L188" s="213"/>
      <c r="M188" s="213"/>
      <c r="N188" s="213"/>
      <c r="O188" s="213"/>
      <c r="P188" s="213"/>
      <c r="Q188" s="213"/>
      <c r="R188" s="213"/>
      <c r="S188" s="213"/>
      <c r="T188" s="213"/>
      <c r="U188" s="213"/>
      <c r="V188" s="213"/>
      <c r="W188" s="213"/>
      <c r="X188" s="213"/>
      <c r="Y188" s="213"/>
      <c r="Z188" s="213"/>
    </row>
    <row r="189" spans="6:26" ht="18" customHeight="1">
      <c r="G189" s="214" t="s">
        <v>5612</v>
      </c>
      <c r="H189" s="213"/>
      <c r="I189" s="213"/>
      <c r="J189" s="213"/>
      <c r="K189" s="213"/>
      <c r="L189" s="213"/>
      <c r="M189" s="213"/>
      <c r="N189" s="213"/>
      <c r="O189" s="213"/>
      <c r="P189" s="213"/>
      <c r="Q189" s="213"/>
      <c r="R189" s="213"/>
      <c r="S189" s="213"/>
      <c r="T189" s="213"/>
      <c r="U189" s="213"/>
      <c r="V189" s="213"/>
      <c r="W189" s="213"/>
      <c r="X189" s="213"/>
      <c r="Y189" s="213"/>
      <c r="Z189" s="213"/>
    </row>
    <row r="190" spans="6:26" ht="18" customHeight="1">
      <c r="G190" s="214" t="s">
        <v>5687</v>
      </c>
      <c r="H190" s="213"/>
      <c r="I190" s="213"/>
      <c r="J190" s="213"/>
      <c r="K190" s="213"/>
      <c r="L190" s="213"/>
      <c r="M190" s="213"/>
      <c r="N190" s="213"/>
      <c r="O190" s="213"/>
      <c r="P190" s="213"/>
      <c r="Q190" s="213"/>
      <c r="R190" s="213"/>
      <c r="S190" s="213"/>
      <c r="T190" s="213"/>
      <c r="U190" s="213"/>
      <c r="V190" s="213"/>
      <c r="W190" s="213"/>
      <c r="X190" s="213"/>
      <c r="Y190" s="213"/>
      <c r="Z190" s="213"/>
    </row>
    <row r="191" spans="6:26" ht="18" customHeight="1">
      <c r="G191" s="214" t="s">
        <v>5600</v>
      </c>
      <c r="H191" s="213"/>
      <c r="I191" s="213"/>
      <c r="J191" s="213"/>
      <c r="K191" s="213"/>
      <c r="L191" s="213"/>
      <c r="M191" s="213"/>
      <c r="N191" s="213"/>
      <c r="O191" s="213"/>
      <c r="P191" s="213"/>
      <c r="Q191" s="213"/>
      <c r="R191" s="213"/>
      <c r="S191" s="213"/>
      <c r="T191" s="213"/>
      <c r="U191" s="213"/>
      <c r="V191" s="213"/>
      <c r="W191" s="213"/>
      <c r="X191" s="213"/>
      <c r="Y191" s="213"/>
      <c r="Z191" s="213"/>
    </row>
    <row r="192" spans="6:26" ht="18" customHeight="1">
      <c r="G192" s="214" t="s">
        <v>5018</v>
      </c>
      <c r="H192" s="213"/>
      <c r="I192" s="213"/>
      <c r="J192" s="213"/>
      <c r="K192" s="213"/>
      <c r="L192" s="213"/>
      <c r="M192" s="213"/>
      <c r="N192" s="213"/>
      <c r="O192" s="213"/>
      <c r="P192" s="213"/>
      <c r="Q192" s="213"/>
      <c r="R192" s="213"/>
      <c r="S192" s="213"/>
      <c r="T192" s="213"/>
      <c r="U192" s="213"/>
      <c r="V192" s="213"/>
      <c r="W192" s="213"/>
      <c r="X192" s="213"/>
      <c r="Y192" s="213"/>
      <c r="Z192" s="213"/>
    </row>
    <row r="193" spans="6:26" ht="18" customHeight="1">
      <c r="G193" s="214" t="s">
        <v>5688</v>
      </c>
      <c r="H193" s="213"/>
      <c r="I193" s="213"/>
      <c r="J193" s="213"/>
      <c r="K193" s="213"/>
      <c r="L193" s="213"/>
      <c r="M193" s="213"/>
      <c r="N193" s="213"/>
      <c r="O193" s="213"/>
      <c r="P193" s="213"/>
      <c r="Q193" s="213"/>
      <c r="R193" s="213"/>
      <c r="S193" s="213"/>
      <c r="T193" s="213"/>
      <c r="U193" s="213"/>
      <c r="V193" s="213"/>
      <c r="W193" s="213"/>
      <c r="X193" s="213"/>
      <c r="Y193" s="213"/>
      <c r="Z193" s="213"/>
    </row>
    <row r="194" spans="6:26" ht="18" customHeight="1">
      <c r="G194" s="214" t="s">
        <v>3127</v>
      </c>
      <c r="H194" s="213"/>
      <c r="I194" s="213"/>
      <c r="J194" s="213"/>
      <c r="K194" s="213"/>
      <c r="L194" s="213"/>
      <c r="M194" s="213"/>
      <c r="N194" s="213"/>
      <c r="O194" s="213"/>
      <c r="P194" s="213"/>
      <c r="Q194" s="213"/>
      <c r="R194" s="213"/>
      <c r="S194" s="213"/>
      <c r="T194" s="213"/>
      <c r="U194" s="213"/>
      <c r="V194" s="213"/>
      <c r="W194" s="213"/>
      <c r="X194" s="213"/>
      <c r="Y194" s="213"/>
      <c r="Z194" s="213"/>
    </row>
    <row r="195" spans="6:26" ht="18" customHeight="1">
      <c r="G195" s="214" t="s">
        <v>5613</v>
      </c>
      <c r="H195" s="213"/>
      <c r="I195" s="213"/>
      <c r="J195" s="213"/>
      <c r="K195" s="213"/>
      <c r="L195" s="213"/>
      <c r="M195" s="213"/>
      <c r="N195" s="213"/>
      <c r="O195" s="213"/>
      <c r="P195" s="213"/>
      <c r="Q195" s="213"/>
      <c r="R195" s="213"/>
      <c r="S195" s="213"/>
      <c r="T195" s="213"/>
      <c r="U195" s="213"/>
      <c r="V195" s="213"/>
      <c r="W195" s="213"/>
      <c r="X195" s="213"/>
      <c r="Y195" s="213"/>
      <c r="Z195" s="213"/>
    </row>
    <row r="196" spans="6:26" ht="18" customHeight="1">
      <c r="G196" s="214" t="s">
        <v>3127</v>
      </c>
      <c r="H196" s="213"/>
      <c r="I196" s="213"/>
      <c r="J196" s="213"/>
      <c r="K196" s="213"/>
      <c r="L196" s="213"/>
      <c r="M196" s="213"/>
      <c r="N196" s="213"/>
      <c r="O196" s="213"/>
      <c r="P196" s="213"/>
      <c r="Q196" s="213"/>
      <c r="R196" s="213"/>
      <c r="S196" s="213"/>
      <c r="T196" s="213"/>
      <c r="U196" s="213"/>
      <c r="V196" s="213"/>
      <c r="W196" s="213"/>
      <c r="X196" s="213"/>
      <c r="Y196" s="213"/>
      <c r="Z196" s="213"/>
    </row>
    <row r="197" spans="6:26" ht="18" customHeight="1">
      <c r="G197" s="214" t="s">
        <v>5588</v>
      </c>
      <c r="H197" s="213"/>
      <c r="I197" s="213"/>
      <c r="J197" s="213"/>
      <c r="K197" s="213"/>
      <c r="L197" s="213"/>
      <c r="M197" s="213"/>
      <c r="N197" s="213"/>
      <c r="O197" s="213"/>
      <c r="P197" s="213"/>
      <c r="Q197" s="213"/>
      <c r="R197" s="213"/>
      <c r="S197" s="213"/>
      <c r="T197" s="213"/>
      <c r="U197" s="213"/>
      <c r="V197" s="213"/>
      <c r="W197" s="213"/>
      <c r="X197" s="213"/>
      <c r="Y197" s="213"/>
      <c r="Z197" s="213"/>
    </row>
    <row r="198" spans="6:26" ht="18" customHeight="1">
      <c r="G198" s="214" t="s">
        <v>5684</v>
      </c>
      <c r="H198" s="213"/>
      <c r="I198" s="213"/>
      <c r="J198" s="213"/>
      <c r="K198" s="213"/>
      <c r="L198" s="213"/>
      <c r="M198" s="213"/>
      <c r="N198" s="213"/>
      <c r="O198" s="213"/>
      <c r="P198" s="213"/>
      <c r="Q198" s="213"/>
      <c r="R198" s="213"/>
      <c r="S198" s="213"/>
      <c r="T198" s="213"/>
      <c r="U198" s="213"/>
      <c r="V198" s="213"/>
      <c r="W198" s="213"/>
      <c r="X198" s="213"/>
      <c r="Y198" s="213"/>
      <c r="Z198" s="213"/>
    </row>
    <row r="199" spans="6:26" ht="18" customHeight="1">
      <c r="G199" s="214" t="s">
        <v>5689</v>
      </c>
      <c r="H199" s="213"/>
      <c r="I199" s="213"/>
      <c r="J199" s="213"/>
      <c r="K199" s="213"/>
      <c r="L199" s="213"/>
      <c r="M199" s="213"/>
      <c r="N199" s="213"/>
      <c r="O199" s="213"/>
      <c r="P199" s="213"/>
      <c r="Q199" s="213"/>
      <c r="R199" s="213"/>
      <c r="S199" s="213"/>
      <c r="T199" s="213"/>
      <c r="U199" s="213"/>
      <c r="V199" s="213"/>
      <c r="W199" s="213"/>
      <c r="X199" s="213"/>
      <c r="Y199" s="213"/>
      <c r="Z199" s="213"/>
    </row>
    <row r="200" spans="6:26" ht="18" customHeight="1">
      <c r="G200" s="214" t="s">
        <v>5610</v>
      </c>
      <c r="H200" s="213"/>
      <c r="I200" s="213"/>
      <c r="J200" s="213"/>
      <c r="K200" s="213"/>
      <c r="L200" s="213"/>
      <c r="M200" s="213"/>
      <c r="N200" s="213"/>
      <c r="O200" s="213"/>
      <c r="P200" s="213"/>
      <c r="Q200" s="213"/>
      <c r="R200" s="213"/>
      <c r="S200" s="213"/>
      <c r="T200" s="213"/>
      <c r="U200" s="213"/>
      <c r="V200" s="213"/>
      <c r="W200" s="213"/>
      <c r="X200" s="213"/>
      <c r="Y200" s="213"/>
      <c r="Z200" s="213"/>
    </row>
    <row r="201" spans="6:26" ht="18" customHeight="1">
      <c r="G201" s="214" t="s">
        <v>5614</v>
      </c>
      <c r="H201" s="213"/>
      <c r="I201" s="213"/>
      <c r="J201" s="213"/>
      <c r="K201" s="213"/>
      <c r="L201" s="213"/>
      <c r="M201" s="213"/>
      <c r="N201" s="213"/>
      <c r="O201" s="213"/>
      <c r="P201" s="213"/>
      <c r="Q201" s="213"/>
      <c r="R201" s="213"/>
      <c r="S201" s="213"/>
      <c r="T201" s="213"/>
      <c r="U201" s="213"/>
      <c r="V201" s="213"/>
      <c r="W201" s="213"/>
      <c r="X201" s="213"/>
      <c r="Y201" s="213"/>
      <c r="Z201" s="213"/>
    </row>
    <row r="202" spans="6:26" ht="18" customHeight="1">
      <c r="G202" s="214" t="s">
        <v>5685</v>
      </c>
      <c r="H202" s="213"/>
      <c r="I202" s="213"/>
      <c r="J202" s="213"/>
      <c r="K202" s="213"/>
      <c r="L202" s="213"/>
      <c r="M202" s="213"/>
      <c r="N202" s="213"/>
      <c r="O202" s="213"/>
      <c r="P202" s="213"/>
      <c r="Q202" s="213"/>
      <c r="R202" s="213"/>
      <c r="S202" s="213"/>
      <c r="T202" s="213"/>
      <c r="U202" s="213"/>
      <c r="V202" s="213"/>
      <c r="W202" s="213"/>
      <c r="X202" s="213"/>
      <c r="Y202" s="213"/>
      <c r="Z202" s="213"/>
    </row>
    <row r="203" spans="6:26" ht="18" customHeight="1">
      <c r="G203" s="214" t="s">
        <v>5690</v>
      </c>
      <c r="H203" s="213"/>
      <c r="I203" s="213"/>
      <c r="J203" s="213"/>
      <c r="K203" s="213"/>
      <c r="L203" s="213"/>
      <c r="M203" s="213"/>
      <c r="N203" s="213"/>
      <c r="O203" s="213"/>
      <c r="P203" s="213"/>
      <c r="Q203" s="213"/>
      <c r="R203" s="213"/>
      <c r="S203" s="213"/>
      <c r="T203" s="213"/>
      <c r="U203" s="213"/>
      <c r="V203" s="213"/>
      <c r="W203" s="213"/>
      <c r="X203" s="213"/>
      <c r="Y203" s="213"/>
      <c r="Z203" s="213"/>
    </row>
    <row r="204" spans="6:26" ht="18" customHeight="1">
      <c r="G204" s="214" t="s">
        <v>3118</v>
      </c>
      <c r="H204" s="213"/>
      <c r="I204" s="213"/>
      <c r="J204" s="213"/>
      <c r="K204" s="213"/>
      <c r="L204" s="213"/>
      <c r="M204" s="213"/>
      <c r="N204" s="213"/>
      <c r="O204" s="213"/>
      <c r="P204" s="213"/>
      <c r="Q204" s="213"/>
      <c r="R204" s="213"/>
      <c r="S204" s="213"/>
      <c r="T204" s="213"/>
      <c r="U204" s="213"/>
      <c r="V204" s="213"/>
      <c r="W204" s="213"/>
      <c r="X204" s="213"/>
      <c r="Y204" s="213"/>
      <c r="Z204" s="213"/>
    </row>
    <row r="205" spans="6:26" ht="18" customHeight="1">
      <c r="G205" s="215" t="s">
        <v>3826</v>
      </c>
      <c r="H205" s="213"/>
      <c r="I205" s="213"/>
      <c r="J205" s="213"/>
      <c r="K205" s="213"/>
      <c r="L205" s="213"/>
      <c r="M205" s="213"/>
      <c r="N205" s="213"/>
      <c r="O205" s="213"/>
      <c r="P205" s="213"/>
      <c r="Q205" s="213"/>
      <c r="R205" s="213"/>
      <c r="S205" s="213"/>
      <c r="T205" s="213"/>
      <c r="U205" s="213"/>
      <c r="V205" s="213"/>
      <c r="W205" s="213"/>
      <c r="X205" s="213"/>
      <c r="Y205" s="213"/>
      <c r="Z205" s="213"/>
    </row>
    <row r="206" spans="6:26" ht="18" customHeight="1">
      <c r="G206" s="139"/>
    </row>
    <row r="207" spans="6:26" ht="18" customHeight="1">
      <c r="F207" s="207">
        <v>2</v>
      </c>
    </row>
    <row r="208" spans="6:26" ht="18" customHeight="1">
      <c r="G208" s="212" t="s">
        <v>4963</v>
      </c>
      <c r="H208" s="213"/>
      <c r="I208" s="213"/>
      <c r="J208" s="213"/>
      <c r="K208" s="213"/>
      <c r="L208" s="213"/>
      <c r="M208" s="213"/>
      <c r="N208" s="213"/>
      <c r="O208" s="213"/>
      <c r="P208" s="213"/>
      <c r="Q208" s="213"/>
      <c r="R208" s="213"/>
      <c r="S208" s="213"/>
      <c r="T208" s="213"/>
      <c r="U208" s="213"/>
      <c r="V208" s="213"/>
      <c r="W208" s="213"/>
      <c r="X208" s="213"/>
      <c r="Y208" s="213"/>
      <c r="Z208" s="213"/>
    </row>
    <row r="209" spans="7:26" ht="18" customHeight="1">
      <c r="G209" s="214" t="s">
        <v>4943</v>
      </c>
      <c r="H209" s="213"/>
      <c r="I209" s="213"/>
      <c r="J209" s="213"/>
      <c r="K209" s="213"/>
      <c r="L209" s="213"/>
      <c r="M209" s="213"/>
      <c r="N209" s="213"/>
      <c r="O209" s="213"/>
      <c r="P209" s="213"/>
      <c r="Q209" s="213"/>
      <c r="R209" s="213"/>
      <c r="S209" s="213"/>
      <c r="T209" s="213"/>
      <c r="U209" s="213"/>
      <c r="V209" s="213"/>
      <c r="W209" s="213"/>
      <c r="X209" s="213"/>
      <c r="Y209" s="213"/>
      <c r="Z209" s="213"/>
    </row>
    <row r="210" spans="7:26" ht="18" customHeight="1">
      <c r="G210" s="214" t="s">
        <v>5686</v>
      </c>
      <c r="H210" s="213"/>
      <c r="I210" s="213"/>
      <c r="J210" s="213"/>
      <c r="K210" s="213"/>
      <c r="L210" s="213"/>
      <c r="M210" s="213"/>
      <c r="N210" s="213"/>
      <c r="O210" s="213"/>
      <c r="P210" s="213"/>
      <c r="Q210" s="213"/>
      <c r="R210" s="213"/>
      <c r="S210" s="213"/>
      <c r="T210" s="213"/>
      <c r="U210" s="213"/>
      <c r="V210" s="213"/>
      <c r="W210" s="213"/>
      <c r="X210" s="213"/>
      <c r="Y210" s="213"/>
      <c r="Z210" s="213"/>
    </row>
    <row r="211" spans="7:26" ht="18" customHeight="1">
      <c r="G211" s="214" t="s">
        <v>3115</v>
      </c>
      <c r="H211" s="213"/>
      <c r="I211" s="213"/>
      <c r="J211" s="213"/>
      <c r="K211" s="213"/>
      <c r="L211" s="213"/>
      <c r="M211" s="213"/>
      <c r="N211" s="213"/>
      <c r="O211" s="213"/>
      <c r="P211" s="213"/>
      <c r="Q211" s="213"/>
      <c r="R211" s="213"/>
      <c r="S211" s="213"/>
      <c r="T211" s="213"/>
      <c r="U211" s="213"/>
      <c r="V211" s="213"/>
      <c r="W211" s="213"/>
      <c r="X211" s="213"/>
      <c r="Y211" s="213"/>
      <c r="Z211" s="213"/>
    </row>
    <row r="212" spans="7:26" ht="18" customHeight="1">
      <c r="G212" s="214" t="s">
        <v>5612</v>
      </c>
      <c r="H212" s="213"/>
      <c r="I212" s="213"/>
      <c r="J212" s="213"/>
      <c r="K212" s="213"/>
      <c r="L212" s="213"/>
      <c r="M212" s="213"/>
      <c r="N212" s="213"/>
      <c r="O212" s="213"/>
      <c r="P212" s="213"/>
      <c r="Q212" s="213"/>
      <c r="R212" s="213"/>
      <c r="S212" s="213"/>
      <c r="T212" s="213"/>
      <c r="U212" s="213"/>
      <c r="V212" s="213"/>
      <c r="W212" s="213"/>
      <c r="X212" s="213"/>
      <c r="Y212" s="213"/>
      <c r="Z212" s="213"/>
    </row>
    <row r="213" spans="7:26" ht="18" customHeight="1">
      <c r="G213" s="214" t="s">
        <v>5599</v>
      </c>
      <c r="H213" s="213"/>
      <c r="I213" s="213"/>
      <c r="J213" s="213"/>
      <c r="K213" s="213"/>
      <c r="L213" s="213"/>
      <c r="M213" s="213"/>
      <c r="N213" s="213"/>
      <c r="O213" s="213"/>
      <c r="P213" s="213"/>
      <c r="Q213" s="213"/>
      <c r="R213" s="213"/>
      <c r="S213" s="213"/>
      <c r="T213" s="213"/>
      <c r="U213" s="213"/>
      <c r="V213" s="213"/>
      <c r="W213" s="213"/>
      <c r="X213" s="213"/>
      <c r="Y213" s="213"/>
      <c r="Z213" s="213"/>
    </row>
    <row r="214" spans="7:26" ht="18" customHeight="1">
      <c r="G214" s="214" t="s">
        <v>5600</v>
      </c>
      <c r="H214" s="213"/>
      <c r="I214" s="213"/>
      <c r="J214" s="213"/>
      <c r="K214" s="213"/>
      <c r="L214" s="213"/>
      <c r="M214" s="213"/>
      <c r="N214" s="213"/>
      <c r="O214" s="213"/>
      <c r="P214" s="213"/>
      <c r="Q214" s="213"/>
      <c r="R214" s="213"/>
      <c r="S214" s="213"/>
      <c r="T214" s="213"/>
      <c r="U214" s="213"/>
      <c r="V214" s="213"/>
      <c r="W214" s="213"/>
      <c r="X214" s="213"/>
      <c r="Y214" s="213"/>
      <c r="Z214" s="213"/>
    </row>
    <row r="215" spans="7:26" ht="18" customHeight="1">
      <c r="G215" s="214" t="s">
        <v>5018</v>
      </c>
      <c r="H215" s="213"/>
      <c r="I215" s="213"/>
      <c r="J215" s="213"/>
      <c r="K215" s="213"/>
      <c r="L215" s="213"/>
      <c r="M215" s="213"/>
      <c r="N215" s="213"/>
      <c r="O215" s="213"/>
      <c r="P215" s="213"/>
      <c r="Q215" s="213"/>
      <c r="R215" s="213"/>
      <c r="S215" s="213"/>
      <c r="T215" s="213"/>
      <c r="U215" s="213"/>
      <c r="V215" s="213"/>
      <c r="W215" s="213"/>
      <c r="X215" s="213"/>
      <c r="Y215" s="213"/>
      <c r="Z215" s="213"/>
    </row>
    <row r="216" spans="7:26" ht="18" customHeight="1">
      <c r="G216" s="214" t="s">
        <v>5688</v>
      </c>
      <c r="H216" s="213"/>
      <c r="I216" s="213"/>
      <c r="J216" s="213"/>
      <c r="K216" s="213"/>
      <c r="L216" s="213"/>
      <c r="M216" s="213"/>
      <c r="N216" s="213"/>
      <c r="O216" s="213"/>
      <c r="P216" s="213"/>
      <c r="Q216" s="213"/>
      <c r="R216" s="213"/>
      <c r="S216" s="213"/>
      <c r="T216" s="213"/>
      <c r="U216" s="213"/>
      <c r="V216" s="213"/>
      <c r="W216" s="213"/>
      <c r="X216" s="213"/>
      <c r="Y216" s="213"/>
      <c r="Z216" s="213"/>
    </row>
    <row r="217" spans="7:26" ht="18" customHeight="1">
      <c r="G217" s="214" t="s">
        <v>3127</v>
      </c>
      <c r="H217" s="213"/>
      <c r="I217" s="213"/>
      <c r="J217" s="213"/>
      <c r="K217" s="213"/>
      <c r="L217" s="213"/>
      <c r="M217" s="213"/>
      <c r="N217" s="213"/>
      <c r="O217" s="213"/>
      <c r="P217" s="213"/>
      <c r="Q217" s="213"/>
      <c r="R217" s="213"/>
      <c r="S217" s="213"/>
      <c r="T217" s="213"/>
      <c r="U217" s="213"/>
      <c r="V217" s="213"/>
      <c r="W217" s="213"/>
      <c r="X217" s="213"/>
      <c r="Y217" s="213"/>
      <c r="Z217" s="213"/>
    </row>
    <row r="218" spans="7:26" ht="18" customHeight="1">
      <c r="G218" s="214" t="s">
        <v>5613</v>
      </c>
      <c r="H218" s="213"/>
      <c r="I218" s="213"/>
      <c r="J218" s="213"/>
      <c r="K218" s="213"/>
      <c r="L218" s="213"/>
      <c r="M218" s="213"/>
      <c r="N218" s="213"/>
      <c r="O218" s="213"/>
      <c r="P218" s="213"/>
      <c r="Q218" s="213"/>
      <c r="R218" s="213"/>
      <c r="S218" s="213"/>
      <c r="T218" s="213"/>
      <c r="U218" s="213"/>
      <c r="V218" s="213"/>
      <c r="W218" s="213"/>
      <c r="X218" s="213"/>
      <c r="Y218" s="213"/>
      <c r="Z218" s="213"/>
    </row>
    <row r="219" spans="7:26" ht="18" customHeight="1">
      <c r="G219" s="214" t="s">
        <v>3127</v>
      </c>
      <c r="H219" s="213"/>
      <c r="I219" s="213"/>
      <c r="J219" s="213"/>
      <c r="K219" s="213"/>
      <c r="L219" s="213"/>
      <c r="M219" s="213"/>
      <c r="N219" s="213"/>
      <c r="O219" s="213"/>
      <c r="P219" s="213"/>
      <c r="Q219" s="213"/>
      <c r="R219" s="213"/>
      <c r="S219" s="213"/>
      <c r="T219" s="213"/>
      <c r="U219" s="213"/>
      <c r="V219" s="213"/>
      <c r="W219" s="213"/>
      <c r="X219" s="213"/>
      <c r="Y219" s="213"/>
      <c r="Z219" s="213"/>
    </row>
    <row r="220" spans="7:26" ht="18" customHeight="1">
      <c r="G220" s="214" t="s">
        <v>5588</v>
      </c>
      <c r="H220" s="213"/>
      <c r="I220" s="213"/>
      <c r="J220" s="213"/>
      <c r="K220" s="213"/>
      <c r="L220" s="213"/>
      <c r="M220" s="213"/>
      <c r="N220" s="213"/>
      <c r="O220" s="213"/>
      <c r="P220" s="213"/>
      <c r="Q220" s="213"/>
      <c r="R220" s="213"/>
      <c r="S220" s="213"/>
      <c r="T220" s="213"/>
      <c r="U220" s="213"/>
      <c r="V220" s="213"/>
      <c r="W220" s="213"/>
      <c r="X220" s="213"/>
      <c r="Y220" s="213"/>
      <c r="Z220" s="213"/>
    </row>
    <row r="221" spans="7:26" ht="18" customHeight="1">
      <c r="G221" s="214" t="s">
        <v>5685</v>
      </c>
      <c r="H221" s="213"/>
      <c r="I221" s="213"/>
      <c r="J221" s="213"/>
      <c r="K221" s="213"/>
      <c r="L221" s="213"/>
      <c r="M221" s="213"/>
      <c r="N221" s="213"/>
      <c r="O221" s="213"/>
      <c r="P221" s="213"/>
      <c r="Q221" s="213"/>
      <c r="R221" s="213"/>
      <c r="S221" s="213"/>
      <c r="T221" s="213"/>
      <c r="U221" s="213"/>
      <c r="V221" s="213"/>
      <c r="W221" s="213"/>
      <c r="X221" s="213"/>
      <c r="Y221" s="213"/>
      <c r="Z221" s="213"/>
    </row>
    <row r="222" spans="7:26" ht="18" customHeight="1">
      <c r="G222" s="214" t="s">
        <v>5690</v>
      </c>
      <c r="H222" s="213"/>
      <c r="I222" s="213"/>
      <c r="J222" s="213"/>
      <c r="K222" s="213"/>
      <c r="L222" s="213"/>
      <c r="M222" s="213"/>
      <c r="N222" s="213"/>
      <c r="O222" s="213"/>
      <c r="P222" s="213"/>
      <c r="Q222" s="213"/>
      <c r="R222" s="213"/>
      <c r="S222" s="213"/>
      <c r="T222" s="213"/>
      <c r="U222" s="213"/>
      <c r="V222" s="213"/>
      <c r="W222" s="213"/>
      <c r="X222" s="213"/>
      <c r="Y222" s="213"/>
      <c r="Z222" s="213"/>
    </row>
    <row r="223" spans="7:26" ht="18" customHeight="1">
      <c r="G223" s="214" t="s">
        <v>5694</v>
      </c>
      <c r="H223" s="213"/>
      <c r="I223" s="213"/>
      <c r="J223" s="213"/>
      <c r="K223" s="213"/>
      <c r="L223" s="213"/>
      <c r="M223" s="213"/>
      <c r="N223" s="213"/>
      <c r="O223" s="213"/>
      <c r="P223" s="213"/>
      <c r="Q223" s="213"/>
      <c r="R223" s="213"/>
      <c r="S223" s="213"/>
      <c r="T223" s="213"/>
      <c r="U223" s="213"/>
      <c r="V223" s="213"/>
      <c r="W223" s="213"/>
      <c r="X223" s="213"/>
      <c r="Y223" s="213"/>
      <c r="Z223" s="213"/>
    </row>
    <row r="224" spans="7:26" ht="18" customHeight="1">
      <c r="G224" s="214" t="s">
        <v>5695</v>
      </c>
      <c r="H224" s="213"/>
      <c r="I224" s="213"/>
      <c r="J224" s="213"/>
      <c r="K224" s="213"/>
      <c r="L224" s="213"/>
      <c r="M224" s="213"/>
      <c r="N224" s="213"/>
      <c r="O224" s="213"/>
      <c r="P224" s="213"/>
      <c r="Q224" s="213"/>
      <c r="R224" s="213"/>
      <c r="S224" s="213"/>
      <c r="T224" s="213"/>
      <c r="U224" s="213"/>
      <c r="V224" s="213"/>
      <c r="W224" s="213"/>
      <c r="X224" s="213"/>
      <c r="Y224" s="213"/>
      <c r="Z224" s="213"/>
    </row>
    <row r="225" spans="6:26" ht="18" customHeight="1">
      <c r="G225" s="214" t="s">
        <v>3118</v>
      </c>
      <c r="H225" s="213"/>
      <c r="I225" s="213"/>
      <c r="J225" s="213"/>
      <c r="K225" s="213"/>
      <c r="L225" s="213"/>
      <c r="M225" s="213"/>
      <c r="N225" s="213"/>
      <c r="O225" s="213"/>
      <c r="P225" s="213"/>
      <c r="Q225" s="213"/>
      <c r="R225" s="213"/>
      <c r="S225" s="213"/>
      <c r="T225" s="213"/>
      <c r="U225" s="213"/>
      <c r="V225" s="213"/>
      <c r="W225" s="213"/>
      <c r="X225" s="213"/>
      <c r="Y225" s="213"/>
      <c r="Z225" s="213"/>
    </row>
    <row r="226" spans="6:26" ht="18" customHeight="1">
      <c r="G226" s="215" t="s">
        <v>3826</v>
      </c>
      <c r="H226" s="213"/>
      <c r="I226" s="213"/>
      <c r="J226" s="213"/>
      <c r="K226" s="213"/>
      <c r="L226" s="213"/>
      <c r="M226" s="213"/>
      <c r="N226" s="213"/>
      <c r="O226" s="213"/>
      <c r="P226" s="213"/>
      <c r="Q226" s="213"/>
      <c r="R226" s="213"/>
      <c r="S226" s="213"/>
      <c r="T226" s="213"/>
      <c r="U226" s="213"/>
      <c r="V226" s="213"/>
      <c r="W226" s="213"/>
      <c r="X226" s="213"/>
      <c r="Y226" s="213"/>
      <c r="Z226" s="213"/>
    </row>
    <row r="227" spans="6:26" ht="18" customHeight="1">
      <c r="G227" s="216">
        <f>--1</f>
        <v>1</v>
      </c>
      <c r="H227" s="213"/>
      <c r="I227" s="213"/>
      <c r="J227" s="213"/>
      <c r="K227" s="213"/>
      <c r="L227" s="213"/>
      <c r="M227" s="213"/>
      <c r="N227" s="213"/>
      <c r="O227" s="213"/>
      <c r="P227" s="213"/>
      <c r="Q227" s="213"/>
      <c r="R227" s="213"/>
      <c r="S227" s="213"/>
      <c r="T227" s="213"/>
      <c r="U227" s="213"/>
      <c r="V227" s="213"/>
      <c r="W227" s="213"/>
      <c r="X227" s="213"/>
      <c r="Y227" s="213"/>
      <c r="Z227" s="213"/>
    </row>
    <row r="228" spans="6:26" ht="18" customHeight="1">
      <c r="G228" s="216" t="s">
        <v>5691</v>
      </c>
      <c r="H228" s="213"/>
      <c r="I228" s="213"/>
      <c r="J228" s="213"/>
      <c r="K228" s="213"/>
      <c r="L228" s="213"/>
      <c r="M228" s="213"/>
      <c r="N228" s="213"/>
      <c r="O228" s="213"/>
      <c r="P228" s="213"/>
      <c r="Q228" s="213"/>
      <c r="R228" s="213"/>
      <c r="S228" s="213"/>
      <c r="T228" s="213"/>
      <c r="U228" s="213"/>
      <c r="V228" s="213"/>
      <c r="W228" s="213"/>
      <c r="X228" s="213"/>
      <c r="Y228" s="213"/>
      <c r="Z228" s="213"/>
    </row>
    <row r="229" spans="6:26" ht="18" customHeight="1">
      <c r="G229" s="229" t="s">
        <v>5692</v>
      </c>
      <c r="H229" s="207"/>
      <c r="I229" s="207"/>
      <c r="J229" s="207"/>
      <c r="K229" s="207"/>
      <c r="L229" s="207"/>
      <c r="M229" s="207"/>
      <c r="N229" s="207"/>
      <c r="O229" s="207"/>
      <c r="P229" s="207"/>
      <c r="Q229" s="207"/>
      <c r="R229" s="207"/>
      <c r="S229" s="207"/>
      <c r="T229" s="207"/>
      <c r="U229" s="207"/>
      <c r="V229" s="207"/>
      <c r="W229" s="207"/>
      <c r="X229" s="207"/>
      <c r="Y229" s="207"/>
      <c r="Z229" s="213"/>
    </row>
    <row r="230" spans="6:26" ht="18" customHeight="1">
      <c r="G230" s="229" t="s">
        <v>5693</v>
      </c>
      <c r="H230" s="207"/>
      <c r="I230" s="207"/>
      <c r="J230" s="207"/>
      <c r="K230" s="207"/>
      <c r="L230" s="207"/>
      <c r="M230" s="207"/>
      <c r="N230" s="207"/>
      <c r="O230" s="207"/>
      <c r="P230" s="207"/>
      <c r="Q230" s="207"/>
      <c r="R230" s="207"/>
      <c r="S230" s="207"/>
      <c r="T230" s="207"/>
      <c r="U230" s="207"/>
      <c r="V230" s="207"/>
      <c r="W230" s="207"/>
      <c r="X230" s="207"/>
      <c r="Y230" s="207"/>
      <c r="Z230" s="213"/>
    </row>
    <row r="232" spans="6:26" ht="18" customHeight="1">
      <c r="G232" s="342" t="s">
        <v>835</v>
      </c>
      <c r="H232" s="342"/>
      <c r="I232" s="342"/>
      <c r="J232" s="342"/>
      <c r="K232" s="342"/>
      <c r="L232" s="342" t="s">
        <v>16</v>
      </c>
      <c r="M232" s="342"/>
      <c r="N232" s="342"/>
      <c r="O232" s="342"/>
      <c r="P232" s="342"/>
      <c r="Q232" s="342"/>
      <c r="R232" s="342"/>
      <c r="S232" s="342"/>
      <c r="T232" s="342"/>
      <c r="U232" s="342"/>
      <c r="V232" s="342"/>
      <c r="W232" s="342"/>
      <c r="X232" s="342"/>
      <c r="Y232" s="342"/>
      <c r="Z232" s="342"/>
    </row>
    <row r="233" spans="6:26" ht="18" customHeight="1">
      <c r="G233" s="291" t="s">
        <v>5696</v>
      </c>
      <c r="H233" s="291"/>
      <c r="I233" s="291"/>
      <c r="J233" s="291"/>
      <c r="K233" s="291"/>
      <c r="L233" s="284" t="s">
        <v>5699</v>
      </c>
      <c r="M233" s="284"/>
      <c r="N233" s="284"/>
      <c r="O233" s="284"/>
      <c r="P233" s="284"/>
      <c r="Q233" s="284"/>
      <c r="R233" s="284"/>
      <c r="S233" s="284"/>
      <c r="T233" s="284"/>
      <c r="U233" s="284"/>
      <c r="V233" s="284"/>
      <c r="W233" s="284"/>
      <c r="X233" s="284"/>
      <c r="Y233" s="284"/>
      <c r="Z233" s="284"/>
    </row>
    <row r="234" spans="6:26" ht="18" customHeight="1">
      <c r="G234" s="291" t="s">
        <v>5697</v>
      </c>
      <c r="H234" s="291"/>
      <c r="I234" s="291"/>
      <c r="J234" s="291"/>
      <c r="K234" s="291"/>
      <c r="L234" s="284" t="s">
        <v>5698</v>
      </c>
      <c r="M234" s="284"/>
      <c r="N234" s="284"/>
      <c r="O234" s="284"/>
      <c r="P234" s="284"/>
      <c r="Q234" s="284"/>
      <c r="R234" s="284"/>
      <c r="S234" s="284"/>
      <c r="T234" s="284"/>
      <c r="U234" s="284"/>
      <c r="V234" s="284"/>
      <c r="W234" s="284"/>
      <c r="X234" s="284"/>
      <c r="Y234" s="284"/>
      <c r="Z234" s="284"/>
    </row>
    <row r="237" spans="6:26" ht="18" customHeight="1">
      <c r="F237" s="230" t="s">
        <v>5700</v>
      </c>
      <c r="G237" s="33"/>
      <c r="H237" s="33"/>
      <c r="I237" s="33"/>
      <c r="J237" s="33"/>
      <c r="K237" s="33"/>
      <c r="L237" s="33"/>
      <c r="M237" s="33"/>
      <c r="N237" s="33"/>
    </row>
    <row r="239" spans="6:26" ht="18" customHeight="1">
      <c r="G239" t="s">
        <v>4944</v>
      </c>
    </row>
    <row r="240" spans="6:26" ht="18" customHeight="1">
      <c r="H240" s="34" t="s">
        <v>5703</v>
      </c>
    </row>
    <row r="241" spans="5:18" ht="18" customHeight="1">
      <c r="H241" s="85" t="s">
        <v>5901</v>
      </c>
      <c r="I241" s="86"/>
      <c r="J241" s="86"/>
      <c r="K241" s="86"/>
      <c r="L241" s="86"/>
      <c r="M241" s="86"/>
      <c r="N241" s="86"/>
      <c r="O241" s="86"/>
      <c r="P241" s="86"/>
      <c r="Q241" s="86"/>
      <c r="R241" s="86"/>
    </row>
    <row r="242" spans="5:18" ht="18" customHeight="1">
      <c r="G242" t="s">
        <v>4945</v>
      </c>
    </row>
    <row r="244" spans="5:18" ht="18" customHeight="1">
      <c r="G244" t="s">
        <v>4946</v>
      </c>
    </row>
    <row r="245" spans="5:18" ht="18" customHeight="1">
      <c r="H245" t="s">
        <v>5701</v>
      </c>
    </row>
    <row r="246" spans="5:18" ht="18" customHeight="1">
      <c r="I246" t="s">
        <v>5702</v>
      </c>
    </row>
    <row r="248" spans="5:18" ht="18" customHeight="1">
      <c r="G248" t="s">
        <v>4947</v>
      </c>
    </row>
    <row r="249" spans="5:18" ht="18" customHeight="1">
      <c r="G249" s="43" t="s">
        <v>4948</v>
      </c>
    </row>
    <row r="251" spans="5:18" ht="18" customHeight="1">
      <c r="E251" s="222" t="s">
        <v>5617</v>
      </c>
      <c r="F251" s="222"/>
      <c r="G251" s="222"/>
      <c r="H251" s="222"/>
      <c r="K251" t="s">
        <v>5621</v>
      </c>
    </row>
    <row r="253" spans="5:18" ht="18" customHeight="1">
      <c r="F253" s="230" t="s">
        <v>5617</v>
      </c>
      <c r="G253" s="33"/>
      <c r="H253" s="33"/>
      <c r="I253" s="33"/>
      <c r="J253" s="33"/>
      <c r="K253" s="33"/>
      <c r="L253" s="33"/>
      <c r="M253" s="33"/>
      <c r="N253" s="33"/>
    </row>
    <row r="255" spans="5:18" ht="18" customHeight="1">
      <c r="G255" t="s">
        <v>4944</v>
      </c>
    </row>
    <row r="256" spans="5:18" ht="18" customHeight="1">
      <c r="I256" s="34" t="s">
        <v>5705</v>
      </c>
    </row>
    <row r="257" spans="3:25" ht="18" customHeight="1">
      <c r="G257" t="s">
        <v>4945</v>
      </c>
    </row>
    <row r="258" spans="3:25" ht="18" customHeight="1">
      <c r="I258" t="s">
        <v>5704</v>
      </c>
    </row>
    <row r="259" spans="3:25" ht="18" customHeight="1">
      <c r="J259" t="s">
        <v>5706</v>
      </c>
    </row>
    <row r="260" spans="3:25" ht="18" customHeight="1">
      <c r="I260" t="s">
        <v>5047</v>
      </c>
    </row>
    <row r="261" spans="3:25" ht="18" customHeight="1">
      <c r="G261" t="s">
        <v>4946</v>
      </c>
    </row>
    <row r="262" spans="3:25" ht="18" customHeight="1">
      <c r="H262" t="s">
        <v>5708</v>
      </c>
    </row>
    <row r="263" spans="3:25" ht="18" customHeight="1">
      <c r="I263" t="s">
        <v>5707</v>
      </c>
    </row>
    <row r="265" spans="3:25" ht="18" customHeight="1">
      <c r="G265" t="s">
        <v>4947</v>
      </c>
    </row>
    <row r="266" spans="3:25" ht="18" customHeight="1">
      <c r="G266" s="43" t="s">
        <v>4948</v>
      </c>
    </row>
    <row r="268" spans="3:25" ht="18" customHeight="1">
      <c r="C268" s="42" t="s">
        <v>5709</v>
      </c>
      <c r="D268" s="42"/>
      <c r="E268" s="42"/>
      <c r="F268" s="42"/>
    </row>
    <row r="270" spans="3:25" ht="18" customHeight="1">
      <c r="D270" s="104" t="s">
        <v>5710</v>
      </c>
      <c r="E270" s="105"/>
      <c r="F270" s="105"/>
    </row>
    <row r="271" spans="3:25" ht="18" customHeight="1">
      <c r="D271" s="212" t="s">
        <v>4963</v>
      </c>
      <c r="E271" s="213"/>
      <c r="F271" s="213"/>
      <c r="G271" s="213"/>
      <c r="H271" s="213"/>
      <c r="I271" s="213"/>
      <c r="J271" s="213"/>
      <c r="K271" s="213"/>
      <c r="L271" s="213"/>
      <c r="M271" s="213"/>
      <c r="N271" s="213"/>
      <c r="O271" s="213"/>
      <c r="P271" s="213"/>
      <c r="Q271" s="213"/>
      <c r="R271" s="213"/>
      <c r="S271" s="213"/>
      <c r="T271" s="213"/>
      <c r="U271" s="213"/>
      <c r="V271" s="213"/>
      <c r="W271" s="213"/>
      <c r="X271" s="213"/>
      <c r="Y271" s="213"/>
    </row>
    <row r="272" spans="3:25" ht="18" customHeight="1">
      <c r="D272" s="214" t="s">
        <v>4943</v>
      </c>
      <c r="E272" s="213"/>
      <c r="F272" s="213"/>
      <c r="G272" s="213"/>
      <c r="H272" s="213"/>
      <c r="I272" s="213"/>
      <c r="J272" s="213"/>
      <c r="K272" s="213"/>
      <c r="L272" s="213"/>
      <c r="M272" s="213"/>
      <c r="N272" s="213"/>
      <c r="O272" s="213"/>
      <c r="P272" s="213"/>
      <c r="Q272" s="213"/>
      <c r="R272" s="213"/>
      <c r="S272" s="213"/>
      <c r="T272" s="213"/>
      <c r="U272" s="213"/>
      <c r="V272" s="213"/>
      <c r="W272" s="213"/>
      <c r="X272" s="213"/>
      <c r="Y272" s="213"/>
    </row>
    <row r="273" spans="4:25" ht="18" customHeight="1">
      <c r="D273" s="214" t="s">
        <v>5711</v>
      </c>
      <c r="E273" s="213"/>
      <c r="F273" s="213"/>
      <c r="G273" s="213"/>
      <c r="H273" s="213"/>
      <c r="I273" s="213"/>
      <c r="J273" s="213"/>
      <c r="K273" s="213"/>
      <c r="L273" s="213"/>
      <c r="M273" s="213"/>
      <c r="N273" s="213"/>
      <c r="O273" s="213"/>
      <c r="P273" s="213"/>
      <c r="Q273" s="213"/>
      <c r="R273" s="213"/>
      <c r="S273" s="213"/>
      <c r="T273" s="213"/>
      <c r="U273" s="213"/>
      <c r="V273" s="213"/>
      <c r="W273" s="213"/>
      <c r="X273" s="213"/>
      <c r="Y273" s="213"/>
    </row>
    <row r="274" spans="4:25" ht="18" customHeight="1">
      <c r="D274" s="214" t="s">
        <v>5484</v>
      </c>
      <c r="E274" s="213"/>
      <c r="F274" s="213"/>
      <c r="G274" s="213"/>
      <c r="H274" s="213"/>
      <c r="I274" s="213"/>
      <c r="J274" s="213"/>
      <c r="K274" s="213"/>
      <c r="L274" s="213"/>
      <c r="M274" s="213"/>
      <c r="N274" s="213"/>
      <c r="O274" s="213"/>
      <c r="P274" s="213"/>
      <c r="Q274" s="213"/>
      <c r="R274" s="213"/>
      <c r="S274" s="213"/>
      <c r="T274" s="213"/>
      <c r="U274" s="213"/>
      <c r="V274" s="213"/>
      <c r="W274" s="213"/>
      <c r="X274" s="213"/>
      <c r="Y274" s="213"/>
    </row>
    <row r="275" spans="4:25" ht="18" customHeight="1">
      <c r="D275" s="214" t="s">
        <v>5733</v>
      </c>
      <c r="E275" s="213"/>
      <c r="F275" s="213"/>
      <c r="G275" s="213"/>
      <c r="H275" s="213"/>
      <c r="I275" s="213"/>
      <c r="J275" s="213"/>
      <c r="K275" s="213"/>
      <c r="L275" s="213"/>
      <c r="M275" s="213"/>
      <c r="N275" s="213"/>
      <c r="O275" s="213"/>
      <c r="P275" s="213"/>
      <c r="Q275" s="213"/>
      <c r="R275" s="213"/>
      <c r="S275" s="213"/>
      <c r="T275" s="213"/>
      <c r="U275" s="213"/>
      <c r="V275" s="213"/>
      <c r="W275" s="213"/>
      <c r="X275" s="213"/>
      <c r="Y275" s="213"/>
    </row>
    <row r="276" spans="4:25" ht="18" customHeight="1">
      <c r="D276" s="214" t="s">
        <v>5712</v>
      </c>
      <c r="E276" s="213"/>
      <c r="F276" s="213"/>
      <c r="G276" s="213"/>
      <c r="H276" s="213"/>
      <c r="I276" s="213"/>
      <c r="J276" s="213"/>
      <c r="K276" s="213"/>
      <c r="L276" s="213"/>
      <c r="M276" s="213"/>
      <c r="N276" s="213"/>
      <c r="O276" s="213"/>
      <c r="P276" s="213"/>
      <c r="Q276" s="213"/>
      <c r="R276" s="213"/>
      <c r="S276" s="213"/>
      <c r="T276" s="213"/>
      <c r="U276" s="213"/>
      <c r="V276" s="213"/>
      <c r="W276" s="213"/>
      <c r="X276" s="213"/>
      <c r="Y276" s="213"/>
    </row>
    <row r="277" spans="4:25" ht="18" customHeight="1">
      <c r="D277" s="214" t="s">
        <v>5713</v>
      </c>
      <c r="E277" s="213"/>
      <c r="F277" s="213"/>
      <c r="G277" s="213"/>
      <c r="H277" s="213"/>
      <c r="I277" s="213"/>
      <c r="J277" s="213"/>
      <c r="K277" s="213"/>
      <c r="L277" s="213"/>
      <c r="M277" s="213"/>
      <c r="N277" s="213"/>
      <c r="O277" s="213"/>
      <c r="P277" s="213"/>
      <c r="Q277" s="213"/>
      <c r="R277" s="213"/>
      <c r="S277" s="213"/>
      <c r="T277" s="213"/>
      <c r="U277" s="213"/>
      <c r="V277" s="213"/>
      <c r="W277" s="213"/>
      <c r="X277" s="213"/>
      <c r="Y277" s="213"/>
    </row>
    <row r="278" spans="4:25" ht="18" customHeight="1">
      <c r="D278" s="214" t="s">
        <v>5714</v>
      </c>
      <c r="E278" s="213"/>
      <c r="F278" s="213"/>
      <c r="G278" s="213"/>
      <c r="H278" s="213"/>
      <c r="I278" s="213"/>
      <c r="J278" s="213"/>
      <c r="K278" s="213"/>
      <c r="L278" s="213"/>
      <c r="M278" s="213"/>
      <c r="N278" s="213"/>
      <c r="O278" s="213"/>
      <c r="P278" s="213"/>
      <c r="Q278" s="213"/>
      <c r="R278" s="213"/>
      <c r="S278" s="213"/>
      <c r="T278" s="213"/>
      <c r="U278" s="213"/>
      <c r="V278" s="213"/>
      <c r="W278" s="213"/>
      <c r="X278" s="213"/>
      <c r="Y278" s="213"/>
    </row>
    <row r="279" spans="4:25" ht="18" customHeight="1">
      <c r="D279" s="214" t="s">
        <v>5715</v>
      </c>
      <c r="E279" s="213"/>
      <c r="F279" s="213"/>
      <c r="G279" s="213"/>
      <c r="H279" s="213"/>
      <c r="I279" s="213"/>
      <c r="J279" s="213"/>
      <c r="K279" s="213"/>
      <c r="L279" s="213"/>
      <c r="M279" s="213"/>
      <c r="N279" s="213"/>
      <c r="O279" s="213"/>
      <c r="P279" s="213"/>
      <c r="Q279" s="213"/>
      <c r="R279" s="213"/>
      <c r="S279" s="213"/>
      <c r="T279" s="213"/>
      <c r="U279" s="213"/>
      <c r="V279" s="213"/>
      <c r="W279" s="213"/>
      <c r="X279" s="213"/>
      <c r="Y279" s="213"/>
    </row>
    <row r="280" spans="4:25" ht="18" customHeight="1">
      <c r="D280" s="214" t="s">
        <v>5716</v>
      </c>
      <c r="E280" s="213"/>
      <c r="F280" s="213"/>
      <c r="G280" s="213"/>
      <c r="H280" s="213"/>
      <c r="I280" s="213"/>
      <c r="J280" s="213"/>
      <c r="K280" s="213"/>
      <c r="L280" s="213"/>
      <c r="M280" s="213"/>
      <c r="N280" s="213"/>
      <c r="O280" s="213"/>
      <c r="P280" s="213"/>
      <c r="Q280" s="213"/>
      <c r="R280" s="213"/>
      <c r="S280" s="213"/>
      <c r="T280" s="213"/>
      <c r="U280" s="213"/>
      <c r="V280" s="213"/>
      <c r="W280" s="213"/>
      <c r="X280" s="213"/>
      <c r="Y280" s="213"/>
    </row>
    <row r="281" spans="4:25" ht="18" customHeight="1">
      <c r="D281" s="214" t="s">
        <v>5717</v>
      </c>
      <c r="E281" s="213"/>
      <c r="F281" s="213"/>
      <c r="G281" s="213"/>
      <c r="H281" s="213"/>
      <c r="I281" s="213"/>
      <c r="J281" s="213"/>
      <c r="K281" s="213"/>
      <c r="L281" s="213"/>
      <c r="M281" s="213"/>
      <c r="N281" s="213"/>
      <c r="O281" s="213"/>
      <c r="P281" s="213"/>
      <c r="Q281" s="213"/>
      <c r="R281" s="213"/>
      <c r="S281" s="213"/>
      <c r="T281" s="213"/>
      <c r="U281" s="213"/>
      <c r="V281" s="213"/>
      <c r="W281" s="213"/>
      <c r="X281" s="213"/>
      <c r="Y281" s="213"/>
    </row>
    <row r="282" spans="4:25" ht="18" customHeight="1">
      <c r="D282" s="214" t="s">
        <v>5718</v>
      </c>
      <c r="E282" s="213"/>
      <c r="F282" s="213"/>
      <c r="G282" s="213"/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  <c r="V282" s="213"/>
      <c r="W282" s="213"/>
      <c r="X282" s="213"/>
      <c r="Y282" s="213"/>
    </row>
    <row r="283" spans="4:25" ht="18" customHeight="1">
      <c r="D283" s="214" t="s">
        <v>5734</v>
      </c>
      <c r="E283" s="213"/>
      <c r="F283" s="213"/>
      <c r="G283" s="213"/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  <c r="V283" s="213"/>
      <c r="W283" s="213"/>
      <c r="X283" s="213"/>
      <c r="Y283" s="213"/>
    </row>
    <row r="284" spans="4:25" ht="18" customHeight="1">
      <c r="D284" s="214" t="s">
        <v>3115</v>
      </c>
      <c r="E284" s="213"/>
      <c r="F284" s="213"/>
      <c r="G284" s="213"/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  <c r="V284" s="213"/>
      <c r="W284" s="213"/>
      <c r="X284" s="213"/>
      <c r="Y284" s="213"/>
    </row>
    <row r="285" spans="4:25" ht="18" customHeight="1">
      <c r="D285" s="214" t="s">
        <v>5485</v>
      </c>
      <c r="E285" s="213"/>
      <c r="F285" s="213"/>
      <c r="G285" s="213"/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  <c r="V285" s="213"/>
      <c r="W285" s="213"/>
      <c r="X285" s="213"/>
      <c r="Y285" s="213"/>
    </row>
    <row r="286" spans="4:25" ht="18" customHeight="1">
      <c r="D286" s="214" t="s">
        <v>5125</v>
      </c>
      <c r="E286" s="213"/>
      <c r="F286" s="213"/>
      <c r="G286" s="213"/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  <c r="V286" s="213"/>
      <c r="W286" s="213"/>
      <c r="X286" s="213"/>
      <c r="Y286" s="213"/>
    </row>
    <row r="287" spans="4:25" ht="18" customHeight="1">
      <c r="D287" s="214" t="s">
        <v>5735</v>
      </c>
      <c r="E287" s="213"/>
      <c r="F287" s="213"/>
      <c r="G287" s="213"/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  <c r="V287" s="213"/>
      <c r="W287" s="213"/>
      <c r="X287" s="213"/>
      <c r="Y287" s="213"/>
    </row>
    <row r="288" spans="4:25" ht="18" customHeight="1">
      <c r="D288" s="214" t="s">
        <v>5736</v>
      </c>
      <c r="E288" s="213"/>
      <c r="F288" s="213"/>
      <c r="G288" s="213"/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  <c r="V288" s="213"/>
      <c r="W288" s="213"/>
      <c r="X288" s="213"/>
      <c r="Y288" s="213"/>
    </row>
    <row r="289" spans="4:25" ht="18" customHeight="1">
      <c r="D289" s="214" t="s">
        <v>5737</v>
      </c>
      <c r="E289" s="213"/>
      <c r="F289" s="213"/>
      <c r="G289" s="213"/>
      <c r="H289" s="213"/>
      <c r="I289" s="213"/>
      <c r="J289" s="213"/>
      <c r="K289" s="213"/>
      <c r="L289" s="213"/>
      <c r="M289" s="213"/>
      <c r="N289" s="213"/>
      <c r="O289" s="213"/>
      <c r="P289" s="213"/>
      <c r="Q289" s="213"/>
      <c r="R289" s="213"/>
      <c r="S289" s="213"/>
      <c r="T289" s="213"/>
      <c r="U289" s="213"/>
      <c r="V289" s="213"/>
      <c r="W289" s="213"/>
      <c r="X289" s="213"/>
      <c r="Y289" s="213"/>
    </row>
    <row r="290" spans="4:25" ht="18" customHeight="1">
      <c r="D290" s="214" t="s">
        <v>5738</v>
      </c>
      <c r="E290" s="213"/>
      <c r="F290" s="213"/>
      <c r="G290" s="213"/>
      <c r="H290" s="213"/>
      <c r="I290" s="213"/>
      <c r="J290" s="213"/>
      <c r="K290" s="213"/>
      <c r="L290" s="213"/>
      <c r="M290" s="213"/>
      <c r="N290" s="213"/>
      <c r="O290" s="213"/>
      <c r="P290" s="213"/>
      <c r="Q290" s="213"/>
      <c r="R290" s="213"/>
      <c r="S290" s="213"/>
      <c r="T290" s="213"/>
      <c r="U290" s="213"/>
      <c r="V290" s="213"/>
      <c r="W290" s="213"/>
      <c r="X290" s="213"/>
      <c r="Y290" s="213"/>
    </row>
    <row r="291" spans="4:25" ht="18" customHeight="1">
      <c r="D291" s="214" t="s">
        <v>5739</v>
      </c>
      <c r="E291" s="213"/>
      <c r="F291" s="213"/>
      <c r="G291" s="213"/>
      <c r="H291" s="213"/>
      <c r="I291" s="213"/>
      <c r="J291" s="213"/>
      <c r="K291" s="213"/>
      <c r="L291" s="213"/>
      <c r="M291" s="213"/>
      <c r="N291" s="213"/>
      <c r="O291" s="213"/>
      <c r="P291" s="213"/>
      <c r="Q291" s="213"/>
      <c r="R291" s="213"/>
      <c r="S291" s="213"/>
      <c r="T291" s="213"/>
      <c r="U291" s="213"/>
      <c r="V291" s="213"/>
      <c r="W291" s="213"/>
      <c r="X291" s="213"/>
      <c r="Y291" s="213"/>
    </row>
    <row r="292" spans="4:25" ht="18" customHeight="1">
      <c r="D292" s="214" t="s">
        <v>5740</v>
      </c>
      <c r="E292" s="213"/>
      <c r="F292" s="213"/>
      <c r="G292" s="213"/>
      <c r="H292" s="213"/>
      <c r="I292" s="213"/>
      <c r="J292" s="213"/>
      <c r="K292" s="213"/>
      <c r="L292" s="213"/>
      <c r="M292" s="213"/>
      <c r="N292" s="213"/>
      <c r="O292" s="213"/>
      <c r="P292" s="213"/>
      <c r="Q292" s="213"/>
      <c r="R292" s="213"/>
      <c r="S292" s="213"/>
      <c r="T292" s="213"/>
      <c r="U292" s="213"/>
      <c r="V292" s="213"/>
      <c r="W292" s="213"/>
      <c r="X292" s="213"/>
      <c r="Y292" s="213"/>
    </row>
    <row r="293" spans="4:25" ht="18" customHeight="1">
      <c r="D293" s="214" t="s">
        <v>5497</v>
      </c>
      <c r="E293" s="213"/>
      <c r="F293" s="213"/>
      <c r="G293" s="213"/>
      <c r="H293" s="213"/>
      <c r="I293" s="213"/>
      <c r="J293" s="213"/>
      <c r="K293" s="213"/>
      <c r="L293" s="213"/>
      <c r="M293" s="213"/>
      <c r="N293" s="213"/>
      <c r="O293" s="213"/>
      <c r="P293" s="213"/>
      <c r="Q293" s="213"/>
      <c r="R293" s="213"/>
      <c r="S293" s="213"/>
      <c r="T293" s="213"/>
      <c r="U293" s="213"/>
      <c r="V293" s="213"/>
      <c r="W293" s="213"/>
      <c r="X293" s="213"/>
      <c r="Y293" s="213"/>
    </row>
    <row r="294" spans="4:25" ht="18" customHeight="1">
      <c r="D294" s="214" t="s">
        <v>3127</v>
      </c>
      <c r="E294" s="213"/>
      <c r="F294" s="213"/>
      <c r="G294" s="213"/>
      <c r="H294" s="213"/>
      <c r="I294" s="213"/>
      <c r="J294" s="213"/>
      <c r="K294" s="213"/>
      <c r="L294" s="213"/>
      <c r="M294" s="213"/>
      <c r="N294" s="213"/>
      <c r="O294" s="213"/>
      <c r="P294" s="213"/>
      <c r="Q294" s="213"/>
      <c r="R294" s="213"/>
      <c r="S294" s="213"/>
      <c r="T294" s="213"/>
      <c r="U294" s="213"/>
      <c r="V294" s="213"/>
      <c r="W294" s="213"/>
      <c r="X294" s="213"/>
      <c r="Y294" s="213"/>
    </row>
    <row r="295" spans="4:25" ht="18" customHeight="1">
      <c r="D295" s="214" t="s">
        <v>3824</v>
      </c>
      <c r="E295" s="213"/>
      <c r="F295" s="213"/>
      <c r="G295" s="213"/>
      <c r="H295" s="213"/>
      <c r="I295" s="213"/>
      <c r="J295" s="213"/>
      <c r="K295" s="213"/>
      <c r="L295" s="213"/>
      <c r="M295" s="213"/>
      <c r="N295" s="213"/>
      <c r="O295" s="213"/>
      <c r="P295" s="213"/>
      <c r="Q295" s="213"/>
      <c r="R295" s="213"/>
      <c r="S295" s="213"/>
      <c r="T295" s="213"/>
      <c r="U295" s="213"/>
      <c r="V295" s="213"/>
      <c r="W295" s="213"/>
      <c r="X295" s="213"/>
      <c r="Y295" s="213"/>
    </row>
    <row r="296" spans="4:25" ht="18" customHeight="1">
      <c r="D296" s="214" t="s">
        <v>3127</v>
      </c>
      <c r="E296" s="213"/>
      <c r="F296" s="213"/>
      <c r="G296" s="213"/>
      <c r="H296" s="213"/>
      <c r="I296" s="213"/>
      <c r="J296" s="213"/>
      <c r="K296" s="213"/>
      <c r="L296" s="213"/>
      <c r="M296" s="213"/>
      <c r="N296" s="213"/>
      <c r="O296" s="213"/>
      <c r="P296" s="213"/>
      <c r="Q296" s="213"/>
      <c r="R296" s="213"/>
      <c r="S296" s="213"/>
      <c r="T296" s="213"/>
      <c r="U296" s="213"/>
      <c r="V296" s="213"/>
      <c r="W296" s="213"/>
      <c r="X296" s="213"/>
      <c r="Y296" s="213"/>
    </row>
    <row r="297" spans="4:25" ht="18" customHeight="1">
      <c r="D297" s="214" t="s">
        <v>5486</v>
      </c>
      <c r="E297" s="213"/>
      <c r="F297" s="213"/>
      <c r="G297" s="213"/>
      <c r="H297" s="213"/>
      <c r="I297" s="213"/>
      <c r="J297" s="213"/>
      <c r="K297" s="213"/>
      <c r="L297" s="213"/>
      <c r="M297" s="213"/>
      <c r="N297" s="213"/>
      <c r="O297" s="213"/>
      <c r="P297" s="213"/>
      <c r="Q297" s="213"/>
      <c r="R297" s="213"/>
      <c r="S297" s="213"/>
      <c r="T297" s="213"/>
      <c r="U297" s="213"/>
      <c r="V297" s="213"/>
      <c r="W297" s="213"/>
      <c r="X297" s="213"/>
      <c r="Y297" s="213"/>
    </row>
    <row r="298" spans="4:25" ht="18" customHeight="1">
      <c r="D298" s="214" t="s">
        <v>5588</v>
      </c>
      <c r="E298" s="213"/>
      <c r="F298" s="213"/>
      <c r="G298" s="213"/>
      <c r="H298" s="213"/>
      <c r="I298" s="213"/>
      <c r="J298" s="213"/>
      <c r="K298" s="213"/>
      <c r="L298" s="213"/>
      <c r="M298" s="213"/>
      <c r="N298" s="213"/>
      <c r="O298" s="213"/>
      <c r="P298" s="213"/>
      <c r="Q298" s="213"/>
      <c r="R298" s="213"/>
      <c r="S298" s="213"/>
      <c r="T298" s="213"/>
      <c r="U298" s="213"/>
      <c r="V298" s="213"/>
      <c r="W298" s="213"/>
      <c r="X298" s="213"/>
      <c r="Y298" s="213"/>
    </row>
    <row r="299" spans="4:25" ht="18" customHeight="1">
      <c r="D299" s="214" t="s">
        <v>5685</v>
      </c>
      <c r="E299" s="213"/>
      <c r="F299" s="213"/>
      <c r="G299" s="213"/>
      <c r="H299" s="213"/>
      <c r="I299" s="213"/>
      <c r="J299" s="213"/>
      <c r="K299" s="213"/>
      <c r="L299" s="213"/>
      <c r="M299" s="213"/>
      <c r="N299" s="213"/>
      <c r="O299" s="213"/>
      <c r="P299" s="213"/>
      <c r="Q299" s="213"/>
      <c r="R299" s="213"/>
      <c r="S299" s="213"/>
      <c r="T299" s="213"/>
      <c r="U299" s="213"/>
      <c r="V299" s="213"/>
      <c r="W299" s="213"/>
      <c r="X299" s="213"/>
      <c r="Y299" s="213"/>
    </row>
    <row r="300" spans="4:25" ht="18" customHeight="1">
      <c r="D300" s="214" t="s">
        <v>5694</v>
      </c>
      <c r="E300" s="213"/>
      <c r="F300" s="213"/>
      <c r="G300" s="213"/>
      <c r="H300" s="213"/>
      <c r="I300" s="213"/>
      <c r="J300" s="213"/>
      <c r="K300" s="213"/>
      <c r="L300" s="213"/>
      <c r="M300" s="213"/>
      <c r="N300" s="213"/>
      <c r="O300" s="213"/>
      <c r="P300" s="213"/>
      <c r="Q300" s="213"/>
      <c r="R300" s="213"/>
      <c r="S300" s="213"/>
      <c r="T300" s="213"/>
      <c r="U300" s="213"/>
      <c r="V300" s="213"/>
      <c r="W300" s="213"/>
      <c r="X300" s="213"/>
      <c r="Y300" s="213"/>
    </row>
    <row r="301" spans="4:25" ht="18" customHeight="1">
      <c r="D301" s="214" t="s">
        <v>5695</v>
      </c>
      <c r="E301" s="213"/>
      <c r="F301" s="213"/>
      <c r="G301" s="213"/>
      <c r="H301" s="213"/>
      <c r="I301" s="213"/>
      <c r="J301" s="213"/>
      <c r="K301" s="213"/>
      <c r="L301" s="213"/>
      <c r="M301" s="213"/>
      <c r="N301" s="213"/>
      <c r="O301" s="213"/>
      <c r="P301" s="213"/>
      <c r="Q301" s="213"/>
      <c r="R301" s="213"/>
      <c r="S301" s="213"/>
      <c r="T301" s="213"/>
      <c r="U301" s="213"/>
      <c r="V301" s="213"/>
      <c r="W301" s="213"/>
      <c r="X301" s="213"/>
      <c r="Y301" s="213"/>
    </row>
    <row r="302" spans="4:25" ht="18" customHeight="1">
      <c r="D302" s="214" t="s">
        <v>3118</v>
      </c>
      <c r="E302" s="213"/>
      <c r="F302" s="213"/>
      <c r="G302" s="213"/>
      <c r="H302" s="213"/>
      <c r="I302" s="213"/>
      <c r="J302" s="213"/>
      <c r="K302" s="213"/>
      <c r="L302" s="213"/>
      <c r="M302" s="213"/>
      <c r="N302" s="213"/>
      <c r="O302" s="213"/>
      <c r="P302" s="213"/>
      <c r="Q302" s="213"/>
      <c r="R302" s="213"/>
      <c r="S302" s="213"/>
      <c r="T302" s="213"/>
      <c r="U302" s="213"/>
      <c r="V302" s="213"/>
      <c r="W302" s="213"/>
      <c r="X302" s="213"/>
      <c r="Y302" s="213"/>
    </row>
    <row r="303" spans="4:25" ht="18" customHeight="1">
      <c r="D303" s="215" t="s">
        <v>3826</v>
      </c>
      <c r="E303" s="213"/>
      <c r="F303" s="213"/>
      <c r="G303" s="213"/>
      <c r="H303" s="213"/>
      <c r="I303" s="213"/>
      <c r="J303" s="213"/>
      <c r="K303" s="213"/>
      <c r="L303" s="213"/>
      <c r="M303" s="213"/>
      <c r="N303" s="213"/>
      <c r="O303" s="213"/>
      <c r="P303" s="213"/>
      <c r="Q303" s="213"/>
      <c r="R303" s="213"/>
      <c r="S303" s="213"/>
      <c r="T303" s="213"/>
      <c r="U303" s="213"/>
      <c r="V303" s="213"/>
      <c r="W303" s="213"/>
      <c r="X303" s="213"/>
      <c r="Y303" s="213"/>
    </row>
    <row r="304" spans="4:25" ht="18" customHeight="1">
      <c r="D304" s="215"/>
      <c r="E304" s="213"/>
      <c r="F304" s="213"/>
      <c r="G304" s="213"/>
      <c r="H304" s="213"/>
      <c r="I304" s="213"/>
      <c r="J304" s="213"/>
      <c r="K304" s="213"/>
      <c r="L304" s="213"/>
      <c r="M304" s="213"/>
      <c r="N304" s="213"/>
      <c r="O304" s="213"/>
      <c r="P304" s="213"/>
      <c r="Q304" s="213"/>
      <c r="R304" s="213"/>
      <c r="S304" s="213"/>
      <c r="T304" s="213"/>
      <c r="U304" s="213"/>
      <c r="V304" s="213"/>
      <c r="W304" s="213"/>
      <c r="X304" s="213"/>
      <c r="Y304" s="213"/>
    </row>
    <row r="305" spans="4:25" ht="18" customHeight="1">
      <c r="D305" s="216" t="s">
        <v>5719</v>
      </c>
      <c r="E305" s="213"/>
      <c r="F305" s="213"/>
      <c r="G305" s="213"/>
      <c r="H305" s="213"/>
      <c r="I305" s="213"/>
      <c r="J305" s="213"/>
      <c r="K305" s="213"/>
      <c r="L305" s="213"/>
      <c r="M305" s="213"/>
      <c r="N305" s="213"/>
      <c r="O305" s="213"/>
      <c r="P305" s="213"/>
      <c r="Q305" s="213"/>
      <c r="R305" s="213"/>
      <c r="S305" s="213"/>
      <c r="T305" s="213"/>
      <c r="U305" s="213"/>
      <c r="V305" s="213"/>
      <c r="W305" s="213"/>
      <c r="X305" s="213"/>
      <c r="Y305" s="213"/>
    </row>
    <row r="306" spans="4:25" ht="18" customHeight="1">
      <c r="D306" s="216" t="s">
        <v>5720</v>
      </c>
      <c r="E306" s="213"/>
      <c r="F306" s="213"/>
      <c r="G306" s="213"/>
      <c r="H306" s="213"/>
      <c r="I306" s="213"/>
      <c r="J306" s="213"/>
      <c r="K306" s="213"/>
      <c r="L306" s="213"/>
      <c r="M306" s="213"/>
      <c r="N306" s="213"/>
      <c r="O306" s="213"/>
      <c r="P306" s="213"/>
      <c r="Q306" s="213"/>
      <c r="R306" s="213"/>
      <c r="S306" s="213"/>
      <c r="T306" s="213"/>
      <c r="U306" s="213"/>
      <c r="V306" s="213"/>
      <c r="W306" s="213"/>
      <c r="X306" s="213"/>
      <c r="Y306" s="213"/>
    </row>
    <row r="307" spans="4:25" ht="18" customHeight="1">
      <c r="D307" s="216" t="s">
        <v>5721</v>
      </c>
      <c r="E307" s="213"/>
      <c r="F307" s="213"/>
      <c r="G307" s="213"/>
      <c r="H307" s="213"/>
      <c r="I307" s="213"/>
      <c r="J307" s="213"/>
      <c r="K307" s="213"/>
      <c r="L307" s="213"/>
      <c r="M307" s="213"/>
      <c r="N307" s="213"/>
      <c r="O307" s="213"/>
      <c r="P307" s="213"/>
      <c r="Q307" s="213"/>
      <c r="R307" s="213"/>
      <c r="S307" s="213"/>
      <c r="T307" s="213"/>
      <c r="U307" s="213"/>
      <c r="V307" s="213"/>
      <c r="W307" s="213"/>
      <c r="X307" s="213"/>
      <c r="Y307" s="213"/>
    </row>
    <row r="308" spans="4:25" ht="18" customHeight="1">
      <c r="D308" s="216" t="s">
        <v>5722</v>
      </c>
      <c r="E308" s="213"/>
      <c r="F308" s="213"/>
      <c r="G308" s="213"/>
      <c r="H308" s="213"/>
      <c r="I308" s="213"/>
      <c r="J308" s="213"/>
      <c r="K308" s="213"/>
      <c r="L308" s="213"/>
      <c r="M308" s="213"/>
      <c r="N308" s="213"/>
      <c r="O308" s="213"/>
      <c r="P308" s="213"/>
      <c r="Q308" s="213"/>
      <c r="R308" s="213"/>
      <c r="S308" s="213"/>
      <c r="T308" s="213"/>
      <c r="U308" s="213"/>
      <c r="V308" s="213"/>
      <c r="W308" s="213"/>
      <c r="X308" s="213"/>
      <c r="Y308" s="213"/>
    </row>
    <row r="309" spans="4:25" ht="18" customHeight="1">
      <c r="D309" s="216" t="s">
        <v>5723</v>
      </c>
      <c r="E309" s="213"/>
      <c r="F309" s="213"/>
      <c r="G309" s="213"/>
      <c r="H309" s="213"/>
      <c r="I309" s="213"/>
      <c r="J309" s="213"/>
      <c r="K309" s="213"/>
      <c r="L309" s="213"/>
      <c r="M309" s="213"/>
      <c r="N309" s="213"/>
      <c r="O309" s="213"/>
      <c r="P309" s="213"/>
      <c r="Q309" s="213"/>
      <c r="R309" s="213"/>
      <c r="S309" s="213"/>
      <c r="T309" s="213"/>
      <c r="U309" s="213"/>
      <c r="V309" s="213"/>
      <c r="W309" s="213"/>
      <c r="X309" s="213"/>
      <c r="Y309" s="213"/>
    </row>
    <row r="310" spans="4:25" ht="18" customHeight="1">
      <c r="D310" s="216" t="s">
        <v>5724</v>
      </c>
      <c r="E310" s="213"/>
      <c r="F310" s="213"/>
      <c r="G310" s="213"/>
      <c r="H310" s="213"/>
      <c r="I310" s="213"/>
      <c r="J310" s="213"/>
      <c r="K310" s="213"/>
      <c r="L310" s="213"/>
      <c r="M310" s="213"/>
      <c r="N310" s="213"/>
      <c r="O310" s="213"/>
      <c r="P310" s="213"/>
      <c r="Q310" s="213"/>
      <c r="R310" s="213"/>
      <c r="S310" s="213"/>
      <c r="T310" s="213"/>
      <c r="U310" s="213"/>
      <c r="V310" s="213"/>
      <c r="W310" s="213"/>
      <c r="X310" s="213"/>
      <c r="Y310" s="213"/>
    </row>
    <row r="311" spans="4:25" ht="18" customHeight="1">
      <c r="D311" s="216" t="s">
        <v>5725</v>
      </c>
      <c r="E311" s="213"/>
      <c r="F311" s="213"/>
      <c r="G311" s="213"/>
      <c r="H311" s="213"/>
      <c r="I311" s="213"/>
      <c r="J311" s="213"/>
      <c r="K311" s="213"/>
      <c r="L311" s="213"/>
      <c r="M311" s="213"/>
      <c r="N311" s="213"/>
      <c r="O311" s="213"/>
      <c r="P311" s="213"/>
      <c r="Q311" s="213"/>
      <c r="R311" s="213"/>
      <c r="S311" s="213"/>
      <c r="T311" s="213"/>
      <c r="U311" s="213"/>
      <c r="V311" s="213"/>
      <c r="W311" s="213"/>
      <c r="X311" s="213"/>
      <c r="Y311" s="213"/>
    </row>
    <row r="312" spans="4:25" ht="18" customHeight="1">
      <c r="D312" s="216" t="s">
        <v>5726</v>
      </c>
      <c r="E312" s="213"/>
      <c r="F312" s="213"/>
      <c r="G312" s="213"/>
      <c r="H312" s="213"/>
      <c r="I312" s="213"/>
      <c r="J312" s="213"/>
      <c r="K312" s="213"/>
      <c r="L312" s="213"/>
      <c r="M312" s="213"/>
      <c r="N312" s="213"/>
      <c r="O312" s="213"/>
      <c r="P312" s="213"/>
      <c r="Q312" s="213"/>
      <c r="R312" s="213"/>
      <c r="S312" s="213"/>
      <c r="T312" s="213"/>
      <c r="U312" s="213"/>
      <c r="V312" s="213"/>
      <c r="W312" s="213"/>
      <c r="X312" s="213"/>
      <c r="Y312" s="213"/>
    </row>
    <row r="313" spans="4:25" ht="18" customHeight="1">
      <c r="D313" s="216" t="s">
        <v>5727</v>
      </c>
      <c r="E313" s="213"/>
      <c r="F313" s="213"/>
      <c r="G313" s="213"/>
      <c r="H313" s="213"/>
      <c r="I313" s="213"/>
      <c r="J313" s="213"/>
      <c r="K313" s="213"/>
      <c r="L313" s="213"/>
      <c r="M313" s="213"/>
      <c r="N313" s="213"/>
      <c r="O313" s="213"/>
      <c r="P313" s="213"/>
      <c r="Q313" s="213"/>
      <c r="R313" s="213"/>
      <c r="S313" s="213"/>
      <c r="T313" s="213"/>
      <c r="U313" s="213"/>
      <c r="V313" s="213"/>
      <c r="W313" s="213"/>
      <c r="X313" s="213"/>
      <c r="Y313" s="213"/>
    </row>
    <row r="314" spans="4:25" ht="18" customHeight="1">
      <c r="D314" s="216" t="s">
        <v>5728</v>
      </c>
      <c r="E314" s="213"/>
      <c r="F314" s="213"/>
      <c r="G314" s="213"/>
      <c r="H314" s="213"/>
      <c r="I314" s="213"/>
      <c r="J314" s="213"/>
      <c r="K314" s="213"/>
      <c r="L314" s="213"/>
      <c r="M314" s="213"/>
      <c r="N314" s="213"/>
      <c r="O314" s="213"/>
      <c r="P314" s="213"/>
      <c r="Q314" s="213"/>
      <c r="R314" s="213"/>
      <c r="S314" s="213"/>
      <c r="T314" s="213"/>
      <c r="U314" s="213"/>
      <c r="V314" s="213"/>
      <c r="W314" s="213"/>
      <c r="X314" s="213"/>
      <c r="Y314" s="213"/>
    </row>
    <row r="315" spans="4:25" ht="18" customHeight="1">
      <c r="D315" s="216" t="s">
        <v>5729</v>
      </c>
      <c r="E315" s="213"/>
      <c r="F315" s="213"/>
      <c r="G315" s="213"/>
      <c r="H315" s="213"/>
      <c r="I315" s="213"/>
      <c r="J315" s="213"/>
      <c r="K315" s="213"/>
      <c r="L315" s="213"/>
      <c r="M315" s="213"/>
      <c r="N315" s="213"/>
      <c r="O315" s="213"/>
      <c r="P315" s="213"/>
      <c r="Q315" s="213"/>
      <c r="R315" s="213"/>
      <c r="S315" s="213"/>
      <c r="T315" s="213"/>
      <c r="U315" s="213"/>
      <c r="V315" s="213"/>
      <c r="W315" s="213"/>
      <c r="X315" s="213"/>
      <c r="Y315" s="213"/>
    </row>
    <row r="316" spans="4:25" ht="18" customHeight="1">
      <c r="D316" s="216" t="s">
        <v>5730</v>
      </c>
      <c r="E316" s="213"/>
      <c r="F316" s="213"/>
      <c r="G316" s="213"/>
      <c r="H316" s="213"/>
      <c r="I316" s="213"/>
      <c r="J316" s="213"/>
      <c r="K316" s="213"/>
      <c r="L316" s="213"/>
      <c r="M316" s="213"/>
      <c r="N316" s="213"/>
      <c r="O316" s="213"/>
      <c r="P316" s="213"/>
      <c r="Q316" s="213"/>
      <c r="R316" s="213"/>
      <c r="S316" s="213"/>
      <c r="T316" s="213"/>
      <c r="U316" s="213"/>
      <c r="V316" s="213"/>
      <c r="W316" s="213"/>
      <c r="X316" s="213"/>
      <c r="Y316" s="213"/>
    </row>
    <row r="317" spans="4:25" ht="18" customHeight="1">
      <c r="D317" s="216" t="s">
        <v>5731</v>
      </c>
      <c r="E317" s="213"/>
      <c r="F317" s="213"/>
      <c r="G317" s="213"/>
      <c r="H317" s="213"/>
      <c r="I317" s="213"/>
      <c r="J317" s="213"/>
      <c r="K317" s="213"/>
      <c r="L317" s="213"/>
      <c r="M317" s="213"/>
      <c r="N317" s="213"/>
      <c r="O317" s="213"/>
      <c r="P317" s="213"/>
      <c r="Q317" s="213"/>
      <c r="R317" s="213"/>
      <c r="S317" s="213"/>
      <c r="T317" s="213"/>
      <c r="U317" s="213"/>
      <c r="V317" s="213"/>
      <c r="W317" s="213"/>
      <c r="X317" s="213"/>
      <c r="Y317" s="213"/>
    </row>
    <row r="318" spans="4:25" ht="18" customHeight="1">
      <c r="D318" s="216" t="s">
        <v>5732</v>
      </c>
      <c r="E318" s="213"/>
      <c r="F318" s="213"/>
      <c r="G318" s="213"/>
      <c r="H318" s="213"/>
      <c r="I318" s="213"/>
      <c r="J318" s="213"/>
      <c r="K318" s="213"/>
      <c r="L318" s="213"/>
      <c r="M318" s="213"/>
      <c r="N318" s="213"/>
      <c r="O318" s="213"/>
      <c r="P318" s="213"/>
      <c r="Q318" s="213"/>
      <c r="R318" s="213"/>
      <c r="S318" s="213"/>
      <c r="T318" s="213"/>
      <c r="U318" s="213"/>
      <c r="V318" s="213"/>
      <c r="W318" s="213"/>
      <c r="X318" s="213"/>
      <c r="Y318" s="213"/>
    </row>
    <row r="319" spans="4:25" ht="18" customHeight="1">
      <c r="D319" s="216" t="s">
        <v>5732</v>
      </c>
      <c r="E319" s="213"/>
      <c r="F319" s="213"/>
      <c r="G319" s="213"/>
      <c r="H319" s="213"/>
      <c r="I319" s="213"/>
      <c r="J319" s="213"/>
      <c r="K319" s="213"/>
      <c r="L319" s="213"/>
      <c r="M319" s="213"/>
      <c r="N319" s="213"/>
      <c r="O319" s="213"/>
      <c r="P319" s="213"/>
      <c r="Q319" s="213"/>
      <c r="R319" s="213"/>
      <c r="S319" s="213"/>
      <c r="T319" s="213"/>
      <c r="U319" s="213"/>
      <c r="V319" s="213"/>
      <c r="W319" s="213"/>
      <c r="X319" s="213"/>
      <c r="Y319" s="213"/>
    </row>
    <row r="320" spans="4:25" ht="18" customHeight="1">
      <c r="D320" s="216" t="s">
        <v>185</v>
      </c>
      <c r="E320" s="213"/>
      <c r="F320" s="213"/>
      <c r="G320" s="213"/>
      <c r="H320" s="213"/>
      <c r="I320" s="213"/>
      <c r="J320" s="213"/>
      <c r="K320" s="213"/>
      <c r="L320" s="213"/>
      <c r="M320" s="213"/>
      <c r="N320" s="213"/>
      <c r="O320" s="213"/>
      <c r="P320" s="213"/>
      <c r="Q320" s="213"/>
      <c r="R320" s="213"/>
      <c r="S320" s="213"/>
      <c r="T320" s="213"/>
      <c r="U320" s="213"/>
      <c r="V320" s="213"/>
      <c r="W320" s="213"/>
      <c r="X320" s="213"/>
      <c r="Y320" s="213"/>
    </row>
    <row r="321" spans="3:25" ht="18" customHeight="1">
      <c r="D321" s="216" t="s">
        <v>185</v>
      </c>
      <c r="E321" s="213"/>
      <c r="F321" s="213"/>
      <c r="G321" s="213"/>
      <c r="H321" s="213"/>
      <c r="I321" s="213"/>
      <c r="J321" s="213"/>
      <c r="K321" s="213"/>
      <c r="L321" s="213"/>
      <c r="M321" s="213"/>
      <c r="N321" s="213"/>
      <c r="O321" s="213"/>
      <c r="P321" s="213"/>
      <c r="Q321" s="213"/>
      <c r="R321" s="213"/>
      <c r="S321" s="213"/>
      <c r="T321" s="213"/>
      <c r="U321" s="213"/>
      <c r="V321" s="213"/>
      <c r="W321" s="213"/>
      <c r="X321" s="213"/>
      <c r="Y321" s="213"/>
    </row>
    <row r="322" spans="3:25" ht="18" customHeight="1">
      <c r="D322" s="216" t="s">
        <v>4958</v>
      </c>
      <c r="E322" s="213"/>
      <c r="F322" s="213"/>
      <c r="G322" s="213"/>
      <c r="H322" s="213"/>
      <c r="I322" s="213"/>
      <c r="J322" s="213"/>
      <c r="K322" s="213"/>
      <c r="L322" s="213"/>
      <c r="M322" s="213"/>
      <c r="N322" s="213"/>
      <c r="O322" s="213"/>
      <c r="P322" s="213"/>
      <c r="Q322" s="213"/>
      <c r="R322" s="213"/>
      <c r="S322" s="213"/>
      <c r="T322" s="213"/>
      <c r="U322" s="213"/>
      <c r="V322" s="213"/>
      <c r="W322" s="213"/>
      <c r="X322" s="213"/>
      <c r="Y322" s="213"/>
    </row>
    <row r="324" spans="3:25" ht="18" customHeight="1">
      <c r="C324" s="42" t="s">
        <v>5741</v>
      </c>
      <c r="D324" s="42"/>
      <c r="E324" s="42"/>
      <c r="F324" s="42"/>
    </row>
    <row r="326" spans="3:25" ht="18" customHeight="1">
      <c r="D326" s="104" t="s">
        <v>5742</v>
      </c>
      <c r="E326" s="105"/>
      <c r="F326" s="105"/>
      <c r="G326" s="105"/>
    </row>
    <row r="327" spans="3:25" ht="18" customHeight="1">
      <c r="D327" s="212" t="s">
        <v>4963</v>
      </c>
      <c r="E327" s="213"/>
      <c r="F327" s="213"/>
      <c r="G327" s="213"/>
      <c r="H327" s="213"/>
      <c r="I327" s="213"/>
      <c r="J327" s="213"/>
      <c r="K327" s="213"/>
      <c r="L327" s="213"/>
      <c r="M327" s="213"/>
      <c r="N327" s="213"/>
      <c r="O327" s="213"/>
      <c r="P327" s="213"/>
      <c r="Q327" s="213"/>
      <c r="R327" s="213"/>
      <c r="S327" s="213"/>
      <c r="T327" s="213"/>
      <c r="U327" s="213"/>
      <c r="V327" s="213"/>
      <c r="W327" s="213"/>
    </row>
    <row r="328" spans="3:25" ht="18" customHeight="1">
      <c r="D328" s="214" t="s">
        <v>4943</v>
      </c>
      <c r="E328" s="213"/>
      <c r="F328" s="213"/>
      <c r="G328" s="213"/>
      <c r="H328" s="213"/>
      <c r="I328" s="213"/>
      <c r="J328" s="213"/>
      <c r="K328" s="213"/>
      <c r="L328" s="213"/>
      <c r="M328" s="213"/>
      <c r="N328" s="213"/>
      <c r="O328" s="213"/>
      <c r="P328" s="213"/>
      <c r="Q328" s="213"/>
      <c r="R328" s="213"/>
      <c r="S328" s="213"/>
      <c r="T328" s="213"/>
      <c r="U328" s="213"/>
      <c r="V328" s="213"/>
      <c r="W328" s="213"/>
    </row>
    <row r="329" spans="3:25" ht="18" customHeight="1">
      <c r="D329" s="214" t="s">
        <v>5711</v>
      </c>
      <c r="E329" s="213"/>
      <c r="F329" s="213"/>
      <c r="G329" s="213"/>
      <c r="H329" s="213"/>
      <c r="I329" s="213"/>
      <c r="J329" s="213"/>
      <c r="K329" s="213"/>
      <c r="L329" s="213"/>
      <c r="M329" s="213"/>
      <c r="N329" s="213"/>
      <c r="O329" s="213"/>
      <c r="P329" s="213"/>
      <c r="Q329" s="213"/>
      <c r="R329" s="213"/>
      <c r="S329" s="213"/>
      <c r="T329" s="213"/>
      <c r="U329" s="213"/>
      <c r="V329" s="213"/>
      <c r="W329" s="213"/>
    </row>
    <row r="330" spans="3:25" ht="18" customHeight="1">
      <c r="D330" s="214" t="s">
        <v>5484</v>
      </c>
      <c r="E330" s="213"/>
      <c r="F330" s="213"/>
      <c r="G330" s="213"/>
      <c r="H330" s="213"/>
      <c r="I330" s="213"/>
      <c r="J330" s="213"/>
      <c r="K330" s="213"/>
      <c r="L330" s="213"/>
      <c r="M330" s="213"/>
      <c r="N330" s="213"/>
      <c r="O330" s="213"/>
      <c r="P330" s="213"/>
      <c r="Q330" s="213"/>
      <c r="R330" s="213"/>
      <c r="S330" s="213"/>
      <c r="T330" s="213"/>
      <c r="U330" s="213"/>
      <c r="V330" s="213"/>
      <c r="W330" s="213"/>
    </row>
    <row r="331" spans="3:25" ht="18" customHeight="1">
      <c r="D331" s="214" t="s">
        <v>5733</v>
      </c>
      <c r="E331" s="213"/>
      <c r="F331" s="213"/>
      <c r="G331" s="213"/>
      <c r="H331" s="213"/>
      <c r="I331" s="213"/>
      <c r="J331" s="213"/>
      <c r="K331" s="213"/>
      <c r="L331" s="213"/>
      <c r="M331" s="213"/>
      <c r="N331" s="213"/>
      <c r="O331" s="213"/>
      <c r="P331" s="213"/>
      <c r="Q331" s="213"/>
      <c r="R331" s="213"/>
      <c r="S331" s="213"/>
      <c r="T331" s="213"/>
      <c r="U331" s="213"/>
      <c r="V331" s="213"/>
      <c r="W331" s="213"/>
    </row>
    <row r="332" spans="3:25" ht="18" customHeight="1">
      <c r="D332" s="214" t="s">
        <v>5712</v>
      </c>
      <c r="E332" s="213"/>
      <c r="F332" s="213"/>
      <c r="G332" s="213"/>
      <c r="H332" s="213"/>
      <c r="I332" s="213"/>
      <c r="J332" s="213"/>
      <c r="K332" s="213"/>
      <c r="L332" s="213"/>
      <c r="M332" s="213"/>
      <c r="N332" s="213"/>
      <c r="O332" s="213"/>
      <c r="P332" s="213"/>
      <c r="Q332" s="213"/>
      <c r="R332" s="213"/>
      <c r="S332" s="213"/>
      <c r="T332" s="213"/>
      <c r="U332" s="213"/>
      <c r="V332" s="213"/>
      <c r="W332" s="213"/>
    </row>
    <row r="333" spans="3:25" ht="18" customHeight="1">
      <c r="D333" s="214" t="s">
        <v>5713</v>
      </c>
      <c r="E333" s="213"/>
      <c r="F333" s="213"/>
      <c r="G333" s="213"/>
      <c r="H333" s="213"/>
      <c r="I333" s="213"/>
      <c r="J333" s="213"/>
      <c r="K333" s="213"/>
      <c r="L333" s="213"/>
      <c r="M333" s="213"/>
      <c r="N333" s="213"/>
      <c r="O333" s="213"/>
      <c r="P333" s="213"/>
      <c r="Q333" s="213"/>
      <c r="R333" s="213"/>
      <c r="S333" s="213"/>
      <c r="T333" s="213"/>
      <c r="U333" s="213"/>
      <c r="V333" s="213"/>
      <c r="W333" s="213"/>
    </row>
    <row r="334" spans="3:25" ht="18" customHeight="1">
      <c r="D334" s="214" t="s">
        <v>5714</v>
      </c>
      <c r="E334" s="213"/>
      <c r="F334" s="213"/>
      <c r="G334" s="213"/>
      <c r="H334" s="213"/>
      <c r="I334" s="213"/>
      <c r="J334" s="213"/>
      <c r="K334" s="213"/>
      <c r="L334" s="213"/>
      <c r="M334" s="213"/>
      <c r="N334" s="213"/>
      <c r="O334" s="213"/>
      <c r="P334" s="213"/>
      <c r="Q334" s="213"/>
      <c r="R334" s="213"/>
      <c r="S334" s="213"/>
      <c r="T334" s="213"/>
      <c r="U334" s="213"/>
      <c r="V334" s="213"/>
      <c r="W334" s="213"/>
    </row>
    <row r="335" spans="3:25" ht="18" customHeight="1">
      <c r="D335" s="214" t="s">
        <v>5715</v>
      </c>
      <c r="E335" s="213"/>
      <c r="F335" s="213"/>
      <c r="G335" s="213"/>
      <c r="H335" s="213"/>
      <c r="I335" s="213"/>
      <c r="J335" s="213"/>
      <c r="K335" s="213"/>
      <c r="L335" s="213"/>
      <c r="M335" s="213"/>
      <c r="N335" s="213"/>
      <c r="O335" s="213"/>
      <c r="P335" s="213"/>
      <c r="Q335" s="213"/>
      <c r="R335" s="213"/>
      <c r="S335" s="213"/>
      <c r="T335" s="213"/>
      <c r="U335" s="213"/>
      <c r="V335" s="213"/>
      <c r="W335" s="213"/>
    </row>
    <row r="336" spans="3:25" ht="18" customHeight="1">
      <c r="D336" s="214" t="s">
        <v>5716</v>
      </c>
      <c r="E336" s="213"/>
      <c r="F336" s="213"/>
      <c r="G336" s="213"/>
      <c r="H336" s="213"/>
      <c r="I336" s="213"/>
      <c r="J336" s="213"/>
      <c r="K336" s="213"/>
      <c r="L336" s="213"/>
      <c r="M336" s="213"/>
      <c r="N336" s="213"/>
      <c r="O336" s="213"/>
      <c r="P336" s="213"/>
      <c r="Q336" s="213"/>
      <c r="R336" s="213"/>
      <c r="S336" s="213"/>
      <c r="T336" s="213"/>
      <c r="U336" s="213"/>
      <c r="V336" s="213"/>
      <c r="W336" s="213"/>
    </row>
    <row r="337" spans="4:23" ht="18" customHeight="1">
      <c r="D337" s="214" t="s">
        <v>5717</v>
      </c>
      <c r="E337" s="213"/>
      <c r="F337" s="213"/>
      <c r="G337" s="213"/>
      <c r="H337" s="213"/>
      <c r="I337" s="213"/>
      <c r="J337" s="213"/>
      <c r="K337" s="213"/>
      <c r="L337" s="213"/>
      <c r="M337" s="213"/>
      <c r="N337" s="213"/>
      <c r="O337" s="213"/>
      <c r="P337" s="213"/>
      <c r="Q337" s="213"/>
      <c r="R337" s="213"/>
      <c r="S337" s="213"/>
      <c r="T337" s="213"/>
      <c r="U337" s="213"/>
      <c r="V337" s="213"/>
      <c r="W337" s="213"/>
    </row>
    <row r="338" spans="4:23" ht="18" customHeight="1">
      <c r="D338" s="214" t="s">
        <v>5718</v>
      </c>
      <c r="E338" s="213"/>
      <c r="F338" s="213"/>
      <c r="G338" s="213"/>
      <c r="H338" s="213"/>
      <c r="I338" s="213"/>
      <c r="J338" s="213"/>
      <c r="K338" s="213"/>
      <c r="L338" s="213"/>
      <c r="M338" s="213"/>
      <c r="N338" s="213"/>
      <c r="O338" s="213"/>
      <c r="P338" s="213"/>
      <c r="Q338" s="213"/>
      <c r="R338" s="213"/>
      <c r="S338" s="213"/>
      <c r="T338" s="213"/>
      <c r="U338" s="213"/>
      <c r="V338" s="213"/>
      <c r="W338" s="213"/>
    </row>
    <row r="339" spans="4:23" ht="18" customHeight="1">
      <c r="D339" s="214" t="s">
        <v>5734</v>
      </c>
      <c r="E339" s="213"/>
      <c r="F339" s="213"/>
      <c r="G339" s="213"/>
      <c r="H339" s="213"/>
      <c r="I339" s="213"/>
      <c r="J339" s="213"/>
      <c r="K339" s="213"/>
      <c r="L339" s="213"/>
      <c r="M339" s="213"/>
      <c r="N339" s="213"/>
      <c r="O339" s="213"/>
      <c r="P339" s="213"/>
      <c r="Q339" s="213"/>
      <c r="R339" s="213"/>
      <c r="S339" s="213"/>
      <c r="T339" s="213"/>
      <c r="U339" s="213"/>
      <c r="V339" s="213"/>
      <c r="W339" s="213"/>
    </row>
    <row r="340" spans="4:23" ht="18" customHeight="1">
      <c r="D340" s="214" t="s">
        <v>3127</v>
      </c>
      <c r="E340" s="213"/>
      <c r="F340" s="213"/>
      <c r="G340" s="213"/>
      <c r="H340" s="213"/>
      <c r="I340" s="213"/>
      <c r="J340" s="213"/>
      <c r="K340" s="213"/>
      <c r="L340" s="213"/>
      <c r="M340" s="213"/>
      <c r="N340" s="213"/>
      <c r="O340" s="213"/>
      <c r="P340" s="213"/>
      <c r="Q340" s="213"/>
      <c r="R340" s="213"/>
      <c r="S340" s="213"/>
      <c r="T340" s="213"/>
      <c r="U340" s="213"/>
      <c r="V340" s="213"/>
      <c r="W340" s="213"/>
    </row>
    <row r="341" spans="4:23" ht="18" customHeight="1">
      <c r="D341" s="214" t="s">
        <v>3115</v>
      </c>
      <c r="E341" s="213"/>
      <c r="F341" s="213"/>
      <c r="G341" s="213"/>
      <c r="H341" s="213"/>
      <c r="I341" s="213"/>
      <c r="J341" s="213"/>
      <c r="K341" s="213"/>
      <c r="L341" s="213"/>
      <c r="M341" s="213"/>
      <c r="N341" s="213"/>
      <c r="O341" s="213"/>
      <c r="P341" s="213"/>
      <c r="Q341" s="213"/>
      <c r="R341" s="213"/>
      <c r="S341" s="213"/>
      <c r="T341" s="213"/>
      <c r="U341" s="213"/>
      <c r="V341" s="213"/>
      <c r="W341" s="213"/>
    </row>
    <row r="342" spans="4:23" ht="18" customHeight="1">
      <c r="D342" s="214" t="s">
        <v>5513</v>
      </c>
      <c r="E342" s="213"/>
      <c r="F342" s="213"/>
      <c r="G342" s="213"/>
      <c r="H342" s="213"/>
      <c r="I342" s="213"/>
      <c r="J342" s="213"/>
      <c r="K342" s="213"/>
      <c r="L342" s="213"/>
      <c r="M342" s="213"/>
      <c r="N342" s="213"/>
      <c r="O342" s="213"/>
      <c r="P342" s="213"/>
      <c r="Q342" s="213"/>
      <c r="R342" s="213"/>
      <c r="S342" s="213"/>
      <c r="T342" s="213"/>
      <c r="U342" s="213"/>
      <c r="V342" s="213"/>
      <c r="W342" s="213"/>
    </row>
    <row r="343" spans="4:23" ht="18" customHeight="1">
      <c r="D343" s="214" t="s">
        <v>5743</v>
      </c>
      <c r="E343" s="213"/>
      <c r="F343" s="213"/>
      <c r="G343" s="213"/>
      <c r="H343" s="213"/>
      <c r="I343" s="213"/>
      <c r="J343" s="213"/>
      <c r="K343" s="213"/>
      <c r="L343" s="213"/>
      <c r="M343" s="213"/>
      <c r="N343" s="213"/>
      <c r="O343" s="213"/>
      <c r="P343" s="213"/>
      <c r="Q343" s="213"/>
      <c r="R343" s="213"/>
      <c r="S343" s="213"/>
      <c r="T343" s="213"/>
      <c r="U343" s="213"/>
      <c r="V343" s="213"/>
      <c r="W343" s="213"/>
    </row>
    <row r="344" spans="4:23" ht="18" customHeight="1">
      <c r="D344" s="214" t="s">
        <v>5744</v>
      </c>
      <c r="E344" s="213"/>
      <c r="F344" s="213"/>
      <c r="G344" s="213"/>
      <c r="H344" s="213"/>
      <c r="I344" s="213"/>
      <c r="J344" s="213"/>
      <c r="K344" s="213"/>
      <c r="L344" s="213"/>
      <c r="M344" s="213"/>
      <c r="N344" s="213"/>
      <c r="O344" s="213"/>
      <c r="P344" s="213"/>
      <c r="Q344" s="213"/>
      <c r="R344" s="213"/>
      <c r="S344" s="213"/>
      <c r="T344" s="213"/>
      <c r="U344" s="213"/>
      <c r="V344" s="213"/>
      <c r="W344" s="213"/>
    </row>
    <row r="345" spans="4:23" ht="18" customHeight="1">
      <c r="D345" s="214" t="s">
        <v>5745</v>
      </c>
      <c r="E345" s="213"/>
      <c r="F345" s="213"/>
      <c r="G345" s="213"/>
      <c r="H345" s="213"/>
      <c r="I345" s="213"/>
      <c r="J345" s="213"/>
      <c r="K345" s="213"/>
      <c r="L345" s="213"/>
      <c r="M345" s="213"/>
      <c r="N345" s="213"/>
      <c r="O345" s="213"/>
      <c r="P345" s="213"/>
      <c r="Q345" s="213"/>
      <c r="R345" s="213"/>
      <c r="S345" s="213"/>
      <c r="T345" s="213"/>
      <c r="U345" s="213"/>
      <c r="V345" s="213"/>
      <c r="W345" s="213"/>
    </row>
    <row r="346" spans="4:23" ht="18" customHeight="1">
      <c r="D346" s="214" t="s">
        <v>5746</v>
      </c>
      <c r="E346" s="213"/>
      <c r="F346" s="213"/>
      <c r="G346" s="213"/>
      <c r="H346" s="213"/>
      <c r="I346" s="213"/>
      <c r="J346" s="213"/>
      <c r="K346" s="213"/>
      <c r="L346" s="213"/>
      <c r="M346" s="213"/>
      <c r="N346" s="213"/>
      <c r="O346" s="213"/>
      <c r="P346" s="213"/>
      <c r="Q346" s="213"/>
      <c r="R346" s="213"/>
      <c r="S346" s="213"/>
      <c r="T346" s="213"/>
      <c r="U346" s="213"/>
      <c r="V346" s="213"/>
      <c r="W346" s="213"/>
    </row>
    <row r="347" spans="4:23" ht="18" customHeight="1">
      <c r="D347" s="214" t="s">
        <v>5747</v>
      </c>
      <c r="E347" s="213"/>
      <c r="F347" s="213"/>
      <c r="G347" s="213"/>
      <c r="H347" s="213"/>
      <c r="I347" s="213"/>
      <c r="J347" s="213"/>
      <c r="K347" s="213"/>
      <c r="L347" s="213"/>
      <c r="M347" s="213"/>
      <c r="N347" s="213"/>
      <c r="O347" s="213"/>
      <c r="P347" s="213"/>
      <c r="Q347" s="213"/>
      <c r="R347" s="213"/>
      <c r="S347" s="213"/>
      <c r="T347" s="213"/>
      <c r="U347" s="213"/>
      <c r="V347" s="213"/>
      <c r="W347" s="213"/>
    </row>
    <row r="348" spans="4:23" ht="18" customHeight="1">
      <c r="D348" s="214" t="s">
        <v>3824</v>
      </c>
      <c r="E348" s="213"/>
      <c r="F348" s="213"/>
      <c r="G348" s="213"/>
      <c r="H348" s="213"/>
      <c r="I348" s="213"/>
      <c r="J348" s="213"/>
      <c r="K348" s="213"/>
      <c r="L348" s="213"/>
      <c r="M348" s="213"/>
      <c r="N348" s="213"/>
      <c r="O348" s="213"/>
      <c r="P348" s="213"/>
      <c r="Q348" s="213"/>
      <c r="R348" s="213"/>
      <c r="S348" s="213"/>
      <c r="T348" s="213"/>
      <c r="U348" s="213"/>
      <c r="V348" s="213"/>
      <c r="W348" s="213"/>
    </row>
    <row r="349" spans="4:23" ht="18" customHeight="1">
      <c r="D349" s="214" t="s">
        <v>3127</v>
      </c>
      <c r="E349" s="213"/>
      <c r="F349" s="213"/>
      <c r="G349" s="213"/>
      <c r="H349" s="213"/>
      <c r="I349" s="213"/>
      <c r="J349" s="213"/>
      <c r="K349" s="213"/>
      <c r="L349" s="213"/>
      <c r="M349" s="213"/>
      <c r="N349" s="213"/>
      <c r="O349" s="213"/>
      <c r="P349" s="213"/>
      <c r="Q349" s="213"/>
      <c r="R349" s="213"/>
      <c r="S349" s="213"/>
      <c r="T349" s="213"/>
      <c r="U349" s="213"/>
      <c r="V349" s="213"/>
      <c r="W349" s="213"/>
    </row>
    <row r="350" spans="4:23" ht="18" customHeight="1">
      <c r="D350" s="214" t="s">
        <v>5588</v>
      </c>
      <c r="E350" s="213"/>
      <c r="F350" s="213"/>
      <c r="G350" s="213"/>
      <c r="H350" s="213"/>
      <c r="I350" s="213"/>
      <c r="J350" s="213"/>
      <c r="K350" s="213"/>
      <c r="L350" s="213"/>
      <c r="M350" s="213"/>
      <c r="N350" s="213"/>
      <c r="O350" s="213"/>
      <c r="P350" s="213"/>
      <c r="Q350" s="213"/>
      <c r="R350" s="213"/>
      <c r="S350" s="213"/>
      <c r="T350" s="213"/>
      <c r="U350" s="213"/>
      <c r="V350" s="213"/>
      <c r="W350" s="213"/>
    </row>
    <row r="351" spans="4:23" ht="18" customHeight="1">
      <c r="D351" s="214" t="s">
        <v>5685</v>
      </c>
      <c r="E351" s="213"/>
      <c r="F351" s="213"/>
      <c r="G351" s="213"/>
      <c r="H351" s="213"/>
      <c r="I351" s="213"/>
      <c r="J351" s="213"/>
      <c r="K351" s="213"/>
      <c r="L351" s="213"/>
      <c r="M351" s="213"/>
      <c r="N351" s="213"/>
      <c r="O351" s="213"/>
      <c r="P351" s="213"/>
      <c r="Q351" s="213"/>
      <c r="R351" s="213"/>
      <c r="S351" s="213"/>
      <c r="T351" s="213"/>
      <c r="U351" s="213"/>
      <c r="V351" s="213"/>
      <c r="W351" s="213"/>
    </row>
    <row r="352" spans="4:23" ht="18" customHeight="1">
      <c r="D352" s="214" t="s">
        <v>5694</v>
      </c>
      <c r="E352" s="213"/>
      <c r="F352" s="213"/>
      <c r="G352" s="213"/>
      <c r="H352" s="213"/>
      <c r="I352" s="213"/>
      <c r="J352" s="213"/>
      <c r="K352" s="213"/>
      <c r="L352" s="213"/>
      <c r="M352" s="213"/>
      <c r="N352" s="213"/>
      <c r="O352" s="213"/>
      <c r="P352" s="213"/>
      <c r="Q352" s="213"/>
      <c r="R352" s="213"/>
      <c r="S352" s="213"/>
      <c r="T352" s="213"/>
      <c r="U352" s="213"/>
      <c r="V352" s="213"/>
      <c r="W352" s="213"/>
    </row>
    <row r="353" spans="4:23" ht="18" customHeight="1">
      <c r="D353" s="214" t="s">
        <v>5695</v>
      </c>
      <c r="E353" s="213"/>
      <c r="F353" s="213"/>
      <c r="G353" s="213"/>
      <c r="H353" s="213"/>
      <c r="I353" s="213"/>
      <c r="J353" s="213"/>
      <c r="K353" s="213"/>
      <c r="L353" s="213"/>
      <c r="M353" s="213"/>
      <c r="N353" s="213"/>
      <c r="O353" s="213"/>
      <c r="P353" s="213"/>
      <c r="Q353" s="213"/>
      <c r="R353" s="213"/>
      <c r="S353" s="213"/>
      <c r="T353" s="213"/>
      <c r="U353" s="213"/>
      <c r="V353" s="213"/>
      <c r="W353" s="213"/>
    </row>
    <row r="354" spans="4:23" ht="18" customHeight="1">
      <c r="D354" s="214" t="s">
        <v>3118</v>
      </c>
      <c r="E354" s="213"/>
      <c r="F354" s="213"/>
      <c r="G354" s="213"/>
      <c r="H354" s="213"/>
      <c r="I354" s="213"/>
      <c r="J354" s="213"/>
      <c r="K354" s="213"/>
      <c r="L354" s="213"/>
      <c r="M354" s="213"/>
      <c r="N354" s="213"/>
      <c r="O354" s="213"/>
      <c r="P354" s="213"/>
      <c r="Q354" s="213"/>
      <c r="R354" s="213"/>
      <c r="S354" s="213"/>
      <c r="T354" s="213"/>
      <c r="U354" s="213"/>
      <c r="V354" s="213"/>
      <c r="W354" s="213"/>
    </row>
    <row r="355" spans="4:23" ht="18" customHeight="1">
      <c r="D355" s="215" t="s">
        <v>3826</v>
      </c>
      <c r="E355" s="213"/>
      <c r="F355" s="213"/>
      <c r="G355" s="213"/>
      <c r="H355" s="213"/>
      <c r="I355" s="213"/>
      <c r="J355" s="213"/>
      <c r="K355" s="213"/>
      <c r="L355" s="213"/>
      <c r="M355" s="213"/>
      <c r="N355" s="213"/>
      <c r="O355" s="213"/>
      <c r="P355" s="213"/>
      <c r="Q355" s="213"/>
      <c r="R355" s="213"/>
      <c r="S355" s="213"/>
      <c r="T355" s="213"/>
      <c r="U355" s="213"/>
      <c r="V355" s="213"/>
      <c r="W355" s="213"/>
    </row>
    <row r="356" spans="4:23" ht="18" customHeight="1">
      <c r="D356" s="215"/>
      <c r="E356" s="213"/>
      <c r="F356" s="213"/>
      <c r="G356" s="213"/>
      <c r="H356" s="213"/>
      <c r="I356" s="213"/>
      <c r="J356" s="213"/>
      <c r="K356" s="213"/>
      <c r="L356" s="213"/>
      <c r="M356" s="213"/>
      <c r="N356" s="213"/>
      <c r="O356" s="213"/>
      <c r="P356" s="213"/>
      <c r="Q356" s="213"/>
      <c r="R356" s="213"/>
      <c r="S356" s="213"/>
      <c r="T356" s="213"/>
      <c r="U356" s="213"/>
      <c r="V356" s="213"/>
      <c r="W356" s="213"/>
    </row>
    <row r="357" spans="4:23" ht="18" customHeight="1">
      <c r="D357" s="216" t="s">
        <v>5719</v>
      </c>
      <c r="E357" s="213"/>
      <c r="F357" s="213"/>
      <c r="G357" s="213"/>
      <c r="H357" s="213"/>
      <c r="I357" s="213"/>
      <c r="J357" s="213"/>
      <c r="K357" s="213"/>
      <c r="L357" s="213"/>
      <c r="M357" s="213"/>
      <c r="N357" s="213"/>
      <c r="O357" s="213"/>
      <c r="P357" s="213"/>
      <c r="Q357" s="213"/>
      <c r="R357" s="213"/>
      <c r="S357" s="213"/>
      <c r="T357" s="213"/>
      <c r="U357" s="213"/>
      <c r="V357" s="213"/>
      <c r="W357" s="213"/>
    </row>
    <row r="358" spans="4:23" ht="18" customHeight="1">
      <c r="D358" s="216" t="s">
        <v>5720</v>
      </c>
      <c r="E358" s="213"/>
      <c r="F358" s="213"/>
      <c r="G358" s="213"/>
      <c r="H358" s="213"/>
      <c r="I358" s="213"/>
      <c r="J358" s="213"/>
      <c r="K358" s="213"/>
      <c r="L358" s="213"/>
      <c r="M358" s="213"/>
      <c r="N358" s="213"/>
      <c r="O358" s="213"/>
      <c r="P358" s="213"/>
      <c r="Q358" s="213"/>
      <c r="R358" s="213"/>
      <c r="S358" s="213"/>
      <c r="T358" s="213"/>
      <c r="U358" s="213"/>
      <c r="V358" s="213"/>
      <c r="W358" s="213"/>
    </row>
    <row r="359" spans="4:23" ht="18" customHeight="1">
      <c r="D359" s="216" t="s">
        <v>5721</v>
      </c>
      <c r="E359" s="213"/>
      <c r="F359" s="213"/>
      <c r="G359" s="213"/>
      <c r="H359" s="213"/>
      <c r="I359" s="213"/>
      <c r="J359" s="213"/>
      <c r="K359" s="213"/>
      <c r="L359" s="213"/>
      <c r="M359" s="213"/>
      <c r="N359" s="213"/>
      <c r="O359" s="213"/>
      <c r="P359" s="213"/>
      <c r="Q359" s="213"/>
      <c r="R359" s="213"/>
      <c r="S359" s="213"/>
      <c r="T359" s="213"/>
      <c r="U359" s="213"/>
      <c r="V359" s="213"/>
      <c r="W359" s="213"/>
    </row>
    <row r="360" spans="4:23" ht="18" customHeight="1">
      <c r="D360" s="216" t="s">
        <v>5722</v>
      </c>
      <c r="E360" s="213"/>
      <c r="F360" s="213"/>
      <c r="G360" s="213"/>
      <c r="H360" s="213"/>
      <c r="I360" s="213"/>
      <c r="J360" s="213"/>
      <c r="K360" s="213"/>
      <c r="L360" s="213"/>
      <c r="M360" s="213"/>
      <c r="N360" s="213"/>
      <c r="O360" s="213"/>
      <c r="P360" s="213"/>
      <c r="Q360" s="213"/>
      <c r="R360" s="213"/>
      <c r="S360" s="213"/>
      <c r="T360" s="213"/>
      <c r="U360" s="213"/>
      <c r="V360" s="213"/>
      <c r="W360" s="213"/>
    </row>
    <row r="361" spans="4:23" ht="18" customHeight="1">
      <c r="D361" s="216" t="s">
        <v>5723</v>
      </c>
      <c r="E361" s="213"/>
      <c r="F361" s="213"/>
      <c r="G361" s="213"/>
      <c r="H361" s="213"/>
      <c r="I361" s="213"/>
      <c r="J361" s="213"/>
      <c r="K361" s="213"/>
      <c r="L361" s="213"/>
      <c r="M361" s="213"/>
      <c r="N361" s="213"/>
      <c r="O361" s="213"/>
      <c r="P361" s="213"/>
      <c r="Q361" s="213"/>
      <c r="R361" s="213"/>
      <c r="S361" s="213"/>
      <c r="T361" s="213"/>
      <c r="U361" s="213"/>
      <c r="V361" s="213"/>
      <c r="W361" s="213"/>
    </row>
    <row r="362" spans="4:23" ht="18" customHeight="1">
      <c r="D362" s="216" t="s">
        <v>5724</v>
      </c>
      <c r="E362" s="213"/>
      <c r="F362" s="213"/>
      <c r="G362" s="213"/>
      <c r="H362" s="213"/>
      <c r="I362" s="213"/>
      <c r="J362" s="213"/>
      <c r="K362" s="213"/>
      <c r="L362" s="213"/>
      <c r="M362" s="213"/>
      <c r="N362" s="213"/>
      <c r="O362" s="213"/>
      <c r="P362" s="213"/>
      <c r="Q362" s="213"/>
      <c r="R362" s="213"/>
      <c r="S362" s="213"/>
      <c r="T362" s="213"/>
      <c r="U362" s="213"/>
      <c r="V362" s="213"/>
      <c r="W362" s="213"/>
    </row>
    <row r="363" spans="4:23" ht="18" customHeight="1">
      <c r="D363" s="216" t="s">
        <v>5725</v>
      </c>
      <c r="E363" s="213"/>
      <c r="F363" s="213"/>
      <c r="G363" s="213"/>
      <c r="H363" s="213"/>
      <c r="I363" s="213"/>
      <c r="J363" s="213"/>
      <c r="K363" s="213"/>
      <c r="L363" s="213"/>
      <c r="M363" s="213"/>
      <c r="N363" s="213"/>
      <c r="O363" s="213"/>
      <c r="P363" s="213"/>
      <c r="Q363" s="213"/>
      <c r="R363" s="213"/>
      <c r="S363" s="213"/>
      <c r="T363" s="213"/>
      <c r="U363" s="213"/>
      <c r="V363" s="213"/>
      <c r="W363" s="213"/>
    </row>
    <row r="364" spans="4:23" ht="18" customHeight="1">
      <c r="D364" s="216" t="s">
        <v>5726</v>
      </c>
      <c r="E364" s="213"/>
      <c r="F364" s="213"/>
      <c r="G364" s="213"/>
      <c r="H364" s="213"/>
      <c r="I364" s="213"/>
      <c r="J364" s="213"/>
      <c r="K364" s="213"/>
      <c r="L364" s="213"/>
      <c r="M364" s="213"/>
      <c r="N364" s="213"/>
      <c r="O364" s="213"/>
      <c r="P364" s="213"/>
      <c r="Q364" s="213"/>
      <c r="R364" s="213"/>
      <c r="S364" s="213"/>
      <c r="T364" s="213"/>
      <c r="U364" s="213"/>
      <c r="V364" s="213"/>
      <c r="W364" s="213"/>
    </row>
    <row r="365" spans="4:23" ht="18" customHeight="1">
      <c r="D365" s="216" t="s">
        <v>5727</v>
      </c>
      <c r="E365" s="213"/>
      <c r="F365" s="213"/>
      <c r="G365" s="213"/>
      <c r="H365" s="213"/>
      <c r="I365" s="213"/>
      <c r="J365" s="213"/>
      <c r="K365" s="213"/>
      <c r="L365" s="213"/>
      <c r="M365" s="213"/>
      <c r="N365" s="213"/>
      <c r="O365" s="213"/>
      <c r="P365" s="213"/>
      <c r="Q365" s="213"/>
      <c r="R365" s="213"/>
      <c r="S365" s="213"/>
      <c r="T365" s="213"/>
      <c r="U365" s="213"/>
      <c r="V365" s="213"/>
      <c r="W365" s="213"/>
    </row>
    <row r="366" spans="4:23" ht="18" customHeight="1">
      <c r="D366" s="216" t="s">
        <v>5728</v>
      </c>
      <c r="E366" s="213"/>
      <c r="F366" s="213"/>
      <c r="G366" s="213"/>
      <c r="H366" s="213"/>
      <c r="I366" s="213"/>
      <c r="J366" s="213"/>
      <c r="K366" s="213"/>
      <c r="L366" s="213"/>
      <c r="M366" s="213"/>
      <c r="N366" s="213"/>
      <c r="O366" s="213"/>
      <c r="P366" s="213"/>
      <c r="Q366" s="213"/>
      <c r="R366" s="213"/>
      <c r="S366" s="213"/>
      <c r="T366" s="213"/>
      <c r="U366" s="213"/>
      <c r="V366" s="213"/>
      <c r="W366" s="213"/>
    </row>
    <row r="367" spans="4:23" ht="18" customHeight="1">
      <c r="D367" s="216" t="s">
        <v>5729</v>
      </c>
      <c r="E367" s="213"/>
      <c r="F367" s="213"/>
      <c r="G367" s="213"/>
      <c r="H367" s="213"/>
      <c r="I367" s="213"/>
      <c r="J367" s="213"/>
      <c r="K367" s="213"/>
      <c r="L367" s="213"/>
      <c r="M367" s="213"/>
      <c r="N367" s="213"/>
      <c r="O367" s="213"/>
      <c r="P367" s="213"/>
      <c r="Q367" s="213"/>
      <c r="R367" s="213"/>
      <c r="S367" s="213"/>
      <c r="T367" s="213"/>
      <c r="U367" s="213"/>
      <c r="V367" s="213"/>
      <c r="W367" s="213"/>
    </row>
    <row r="368" spans="4:23" ht="18" customHeight="1">
      <c r="D368" s="216" t="s">
        <v>5730</v>
      </c>
      <c r="E368" s="213"/>
      <c r="F368" s="213"/>
      <c r="G368" s="213"/>
      <c r="H368" s="213"/>
      <c r="I368" s="213"/>
      <c r="J368" s="213"/>
      <c r="K368" s="213"/>
      <c r="L368" s="213"/>
      <c r="M368" s="213"/>
      <c r="N368" s="213"/>
      <c r="O368" s="213"/>
      <c r="P368" s="213"/>
      <c r="Q368" s="213"/>
      <c r="R368" s="213"/>
      <c r="S368" s="213"/>
      <c r="T368" s="213"/>
      <c r="U368" s="213"/>
      <c r="V368" s="213"/>
      <c r="W368" s="213"/>
    </row>
    <row r="369" spans="3:26" ht="18" customHeight="1">
      <c r="D369" s="216" t="s">
        <v>5731</v>
      </c>
      <c r="E369" s="213"/>
      <c r="F369" s="213"/>
      <c r="G369" s="213"/>
      <c r="H369" s="213"/>
      <c r="I369" s="213"/>
      <c r="J369" s="213"/>
      <c r="K369" s="213"/>
      <c r="L369" s="213"/>
      <c r="M369" s="213"/>
      <c r="N369" s="213"/>
      <c r="O369" s="213"/>
      <c r="P369" s="213"/>
      <c r="Q369" s="213"/>
      <c r="R369" s="213"/>
      <c r="S369" s="213"/>
      <c r="T369" s="213"/>
      <c r="U369" s="213"/>
      <c r="V369" s="213"/>
      <c r="W369" s="213"/>
    </row>
    <row r="370" spans="3:26" ht="18" customHeight="1">
      <c r="D370" s="216" t="s">
        <v>5732</v>
      </c>
      <c r="E370" s="213"/>
      <c r="F370" s="213"/>
      <c r="G370" s="213"/>
      <c r="H370" s="213"/>
      <c r="I370" s="213"/>
      <c r="J370" s="213"/>
      <c r="K370" s="213"/>
      <c r="L370" s="213"/>
      <c r="M370" s="213"/>
      <c r="N370" s="213"/>
      <c r="O370" s="213"/>
      <c r="P370" s="213"/>
      <c r="Q370" s="213"/>
      <c r="R370" s="213"/>
      <c r="S370" s="213"/>
      <c r="T370" s="213"/>
      <c r="U370" s="213"/>
      <c r="V370" s="213"/>
      <c r="W370" s="213"/>
    </row>
    <row r="371" spans="3:26" ht="18" customHeight="1">
      <c r="D371" s="216" t="s">
        <v>185</v>
      </c>
      <c r="E371" s="213"/>
      <c r="F371" s="213"/>
      <c r="G371" s="213"/>
      <c r="H371" s="213"/>
      <c r="I371" s="213"/>
      <c r="J371" s="213"/>
      <c r="K371" s="213"/>
      <c r="L371" s="213"/>
      <c r="M371" s="213"/>
      <c r="N371" s="213"/>
      <c r="O371" s="213"/>
      <c r="P371" s="213"/>
      <c r="Q371" s="213"/>
      <c r="R371" s="213"/>
      <c r="S371" s="213"/>
      <c r="T371" s="213"/>
      <c r="U371" s="213"/>
      <c r="V371" s="213"/>
      <c r="W371" s="213"/>
    </row>
    <row r="372" spans="3:26" ht="18" customHeight="1">
      <c r="D372" s="216" t="s">
        <v>185</v>
      </c>
      <c r="E372" s="213"/>
      <c r="F372" s="213"/>
      <c r="G372" s="213"/>
      <c r="H372" s="213"/>
      <c r="I372" s="213"/>
      <c r="J372" s="213"/>
      <c r="K372" s="213"/>
      <c r="L372" s="213"/>
      <c r="M372" s="213"/>
      <c r="N372" s="213"/>
      <c r="O372" s="213"/>
      <c r="P372" s="213"/>
      <c r="Q372" s="213"/>
      <c r="R372" s="213"/>
      <c r="S372" s="213"/>
      <c r="T372" s="213"/>
      <c r="U372" s="213"/>
      <c r="V372" s="213"/>
      <c r="W372" s="213"/>
    </row>
    <row r="373" spans="3:26" ht="18" customHeight="1">
      <c r="D373" s="216" t="s">
        <v>4958</v>
      </c>
      <c r="E373" s="213"/>
      <c r="F373" s="213"/>
      <c r="G373" s="213"/>
      <c r="H373" s="213"/>
      <c r="I373" s="213"/>
      <c r="J373" s="213"/>
      <c r="K373" s="213"/>
      <c r="L373" s="213"/>
      <c r="M373" s="213"/>
      <c r="N373" s="213"/>
      <c r="O373" s="213"/>
      <c r="P373" s="213"/>
      <c r="Q373" s="213"/>
      <c r="R373" s="213"/>
      <c r="S373" s="213"/>
      <c r="T373" s="213"/>
      <c r="U373" s="213"/>
      <c r="V373" s="213"/>
      <c r="W373" s="213"/>
    </row>
    <row r="375" spans="3:26" ht="18" customHeight="1">
      <c r="C375" s="42" t="s">
        <v>5748</v>
      </c>
      <c r="D375" s="42"/>
      <c r="E375" s="42"/>
      <c r="F375" s="42"/>
    </row>
    <row r="377" spans="3:26" ht="18" customHeight="1">
      <c r="D377" s="212" t="s">
        <v>4963</v>
      </c>
      <c r="E377" s="213"/>
      <c r="F377" s="213"/>
      <c r="G377" s="213"/>
      <c r="H377" s="213"/>
      <c r="I377" s="213"/>
      <c r="J377" s="213"/>
      <c r="K377" s="213"/>
      <c r="L377" s="213"/>
      <c r="M377" s="213"/>
      <c r="N377" s="213"/>
      <c r="O377" s="213"/>
      <c r="P377" s="213"/>
      <c r="Q377" s="213"/>
      <c r="R377" s="213"/>
      <c r="S377" s="213"/>
      <c r="T377" s="213"/>
      <c r="U377" s="213"/>
      <c r="V377" s="213"/>
      <c r="W377" s="213"/>
      <c r="X377" s="213"/>
      <c r="Y377" s="213"/>
      <c r="Z377" s="213"/>
    </row>
    <row r="378" spans="3:26" ht="18" customHeight="1">
      <c r="D378" s="214" t="s">
        <v>4943</v>
      </c>
      <c r="E378" s="213"/>
      <c r="F378" s="213"/>
      <c r="G378" s="213"/>
      <c r="H378" s="213"/>
      <c r="I378" s="213"/>
      <c r="J378" s="213"/>
      <c r="K378" s="213"/>
      <c r="L378" s="213"/>
      <c r="M378" s="213"/>
      <c r="N378" s="213"/>
      <c r="O378" s="213"/>
      <c r="P378" s="213"/>
      <c r="Q378" s="213"/>
      <c r="R378" s="213"/>
      <c r="S378" s="213"/>
      <c r="T378" s="213"/>
      <c r="U378" s="213"/>
      <c r="V378" s="213"/>
      <c r="W378" s="213"/>
      <c r="X378" s="213"/>
      <c r="Y378" s="213"/>
      <c r="Z378" s="213"/>
    </row>
    <row r="379" spans="3:26" ht="18" customHeight="1">
      <c r="D379" s="214" t="s">
        <v>5749</v>
      </c>
      <c r="E379" s="213"/>
      <c r="F379" s="213"/>
      <c r="G379" s="213"/>
      <c r="H379" s="213"/>
      <c r="I379" s="213"/>
      <c r="J379" s="213"/>
      <c r="K379" s="213"/>
      <c r="L379" s="213"/>
      <c r="M379" s="213"/>
      <c r="N379" s="213"/>
      <c r="O379" s="213"/>
      <c r="P379" s="213"/>
      <c r="Q379" s="213"/>
      <c r="R379" s="213"/>
      <c r="S379" s="213"/>
      <c r="T379" s="213"/>
      <c r="U379" s="213"/>
      <c r="V379" s="213"/>
      <c r="W379" s="213"/>
      <c r="X379" s="213"/>
      <c r="Y379" s="213"/>
      <c r="Z379" s="213"/>
    </row>
    <row r="380" spans="3:26" ht="18" customHeight="1">
      <c r="D380" s="214" t="s">
        <v>3115</v>
      </c>
      <c r="E380" s="213"/>
      <c r="F380" s="213"/>
      <c r="G380" s="213"/>
      <c r="H380" s="213"/>
      <c r="I380" s="213"/>
      <c r="J380" s="213"/>
      <c r="K380" s="213"/>
      <c r="L380" s="213"/>
      <c r="M380" s="213"/>
      <c r="N380" s="213"/>
      <c r="O380" s="213"/>
      <c r="P380" s="213"/>
      <c r="Q380" s="213"/>
      <c r="R380" s="213"/>
      <c r="S380" s="213"/>
      <c r="T380" s="213"/>
      <c r="U380" s="213"/>
      <c r="V380" s="213"/>
      <c r="W380" s="213"/>
      <c r="X380" s="213"/>
      <c r="Y380" s="213"/>
      <c r="Z380" s="213"/>
    </row>
    <row r="381" spans="3:26" ht="18" customHeight="1">
      <c r="D381" s="214" t="s">
        <v>5753</v>
      </c>
      <c r="E381" s="213"/>
      <c r="F381" s="213"/>
      <c r="G381" s="213"/>
      <c r="H381" s="213"/>
      <c r="I381" s="213"/>
      <c r="J381" s="213"/>
      <c r="K381" s="213"/>
      <c r="L381" s="213"/>
      <c r="M381" s="213"/>
      <c r="N381" s="213"/>
      <c r="O381" s="213"/>
      <c r="P381" s="213"/>
      <c r="Q381" s="213"/>
      <c r="R381" s="213"/>
      <c r="S381" s="213"/>
      <c r="T381" s="213"/>
      <c r="U381" s="213"/>
      <c r="V381" s="213"/>
      <c r="W381" s="213"/>
      <c r="X381" s="213"/>
      <c r="Y381" s="213"/>
      <c r="Z381" s="213"/>
    </row>
    <row r="382" spans="3:26" ht="18" customHeight="1">
      <c r="D382" s="214" t="s">
        <v>2084</v>
      </c>
      <c r="E382" s="213"/>
      <c r="F382" s="213"/>
      <c r="G382" s="213"/>
      <c r="H382" s="213"/>
      <c r="I382" s="213"/>
      <c r="J382" s="213"/>
      <c r="K382" s="213"/>
      <c r="L382" s="213"/>
      <c r="M382" s="213"/>
      <c r="N382" s="213"/>
      <c r="O382" s="213"/>
      <c r="P382" s="213"/>
      <c r="Q382" s="213"/>
      <c r="R382" s="213"/>
      <c r="S382" s="213"/>
      <c r="T382" s="213"/>
      <c r="U382" s="213"/>
      <c r="V382" s="213"/>
      <c r="W382" s="213"/>
      <c r="X382" s="213"/>
      <c r="Y382" s="213"/>
      <c r="Z382" s="213"/>
    </row>
    <row r="383" spans="3:26" ht="18" customHeight="1">
      <c r="D383" s="214" t="s">
        <v>5754</v>
      </c>
      <c r="E383" s="213"/>
      <c r="F383" s="213"/>
      <c r="G383" s="213"/>
      <c r="H383" s="213"/>
      <c r="I383" s="213"/>
      <c r="J383" s="213"/>
      <c r="K383" s="213"/>
      <c r="L383" s="213"/>
      <c r="M383" s="213"/>
      <c r="N383" s="213"/>
      <c r="O383" s="213"/>
      <c r="P383" s="213"/>
      <c r="Q383" s="213"/>
      <c r="R383" s="213"/>
      <c r="S383" s="213"/>
      <c r="T383" s="213"/>
      <c r="U383" s="213"/>
      <c r="V383" s="213"/>
      <c r="W383" s="213"/>
      <c r="X383" s="213"/>
      <c r="Y383" s="213"/>
      <c r="Z383" s="213"/>
    </row>
    <row r="384" spans="3:26" ht="18" customHeight="1">
      <c r="D384" s="214" t="s">
        <v>3127</v>
      </c>
      <c r="E384" s="213"/>
      <c r="F384" s="213"/>
      <c r="G384" s="213"/>
      <c r="H384" s="213"/>
      <c r="I384" s="213"/>
      <c r="J384" s="213"/>
      <c r="K384" s="213"/>
      <c r="L384" s="213"/>
      <c r="M384" s="213"/>
      <c r="N384" s="213"/>
      <c r="O384" s="213"/>
      <c r="P384" s="213"/>
      <c r="Q384" s="213"/>
      <c r="R384" s="213"/>
      <c r="S384" s="213"/>
      <c r="T384" s="213"/>
      <c r="U384" s="213"/>
      <c r="V384" s="213"/>
      <c r="W384" s="213"/>
      <c r="X384" s="213"/>
      <c r="Y384" s="213"/>
      <c r="Z384" s="213"/>
    </row>
    <row r="385" spans="4:26" ht="18" customHeight="1">
      <c r="D385" s="214" t="s">
        <v>5755</v>
      </c>
      <c r="E385" s="213"/>
      <c r="F385" s="213"/>
      <c r="G385" s="213"/>
      <c r="H385" s="213"/>
      <c r="I385" s="213"/>
      <c r="J385" s="213"/>
      <c r="K385" s="213"/>
      <c r="L385" s="213"/>
      <c r="M385" s="213"/>
      <c r="N385" s="213"/>
      <c r="O385" s="213"/>
      <c r="P385" s="213"/>
      <c r="Q385" s="213"/>
      <c r="R385" s="213"/>
      <c r="S385" s="213"/>
      <c r="T385" s="213"/>
      <c r="U385" s="213"/>
      <c r="V385" s="213"/>
      <c r="W385" s="213"/>
      <c r="X385" s="213"/>
      <c r="Y385" s="213"/>
      <c r="Z385" s="213"/>
    </row>
    <row r="386" spans="4:26" ht="18" customHeight="1">
      <c r="D386" s="214" t="s">
        <v>5588</v>
      </c>
      <c r="E386" s="213"/>
      <c r="F386" s="213"/>
      <c r="G386" s="213"/>
      <c r="H386" s="213"/>
      <c r="I386" s="213"/>
      <c r="J386" s="213"/>
      <c r="K386" s="213"/>
      <c r="L386" s="213"/>
      <c r="M386" s="213"/>
      <c r="N386" s="213"/>
      <c r="O386" s="213"/>
      <c r="P386" s="213"/>
      <c r="Q386" s="213"/>
      <c r="R386" s="213"/>
      <c r="S386" s="213"/>
      <c r="T386" s="213"/>
      <c r="U386" s="213"/>
      <c r="V386" s="213"/>
      <c r="W386" s="213"/>
      <c r="X386" s="213"/>
      <c r="Y386" s="213"/>
      <c r="Z386" s="213"/>
    </row>
    <row r="387" spans="4:26" ht="18" customHeight="1">
      <c r="D387" s="214" t="s">
        <v>5610</v>
      </c>
      <c r="E387" s="213"/>
      <c r="F387" s="213"/>
      <c r="G387" s="213"/>
      <c r="H387" s="213"/>
      <c r="I387" s="213"/>
      <c r="J387" s="213"/>
      <c r="K387" s="213"/>
      <c r="L387" s="213"/>
      <c r="M387" s="213"/>
      <c r="N387" s="213"/>
      <c r="O387" s="213"/>
      <c r="P387" s="213"/>
      <c r="Q387" s="213"/>
      <c r="R387" s="213"/>
      <c r="S387" s="213"/>
      <c r="T387" s="213"/>
      <c r="U387" s="213"/>
      <c r="V387" s="213"/>
      <c r="W387" s="213"/>
      <c r="X387" s="213"/>
      <c r="Y387" s="213"/>
      <c r="Z387" s="213"/>
    </row>
    <row r="388" spans="4:26" ht="18" customHeight="1">
      <c r="D388" s="214" t="s">
        <v>5756</v>
      </c>
      <c r="E388" s="213"/>
      <c r="F388" s="213"/>
      <c r="G388" s="213"/>
      <c r="H388" s="213"/>
      <c r="I388" s="213"/>
      <c r="J388" s="213"/>
      <c r="K388" s="213"/>
      <c r="L388" s="213"/>
      <c r="M388" s="213"/>
      <c r="N388" s="213"/>
      <c r="O388" s="213"/>
      <c r="P388" s="213"/>
      <c r="Q388" s="213"/>
      <c r="R388" s="213"/>
      <c r="S388" s="213"/>
      <c r="T388" s="213"/>
      <c r="U388" s="213"/>
      <c r="V388" s="213"/>
      <c r="W388" s="213"/>
      <c r="X388" s="213"/>
      <c r="Y388" s="213"/>
      <c r="Z388" s="213"/>
    </row>
    <row r="389" spans="4:26" ht="18" customHeight="1">
      <c r="D389" s="214" t="s">
        <v>5685</v>
      </c>
      <c r="E389" s="213"/>
      <c r="F389" s="213"/>
      <c r="G389" s="213"/>
      <c r="H389" s="213"/>
      <c r="I389" s="213"/>
      <c r="J389" s="213"/>
      <c r="K389" s="213"/>
      <c r="L389" s="213"/>
      <c r="M389" s="213"/>
      <c r="N389" s="213"/>
      <c r="O389" s="213"/>
      <c r="P389" s="213"/>
      <c r="Q389" s="213"/>
      <c r="R389" s="213"/>
      <c r="S389" s="213"/>
      <c r="T389" s="213"/>
      <c r="U389" s="213"/>
      <c r="V389" s="213"/>
      <c r="W389" s="213"/>
      <c r="X389" s="213"/>
      <c r="Y389" s="213"/>
      <c r="Z389" s="213"/>
    </row>
    <row r="390" spans="4:26" ht="18" customHeight="1">
      <c r="D390" s="214" t="s">
        <v>5757</v>
      </c>
      <c r="E390" s="213"/>
      <c r="F390" s="213"/>
      <c r="G390" s="213"/>
      <c r="H390" s="213"/>
      <c r="I390" s="213"/>
      <c r="J390" s="213"/>
      <c r="K390" s="213"/>
      <c r="L390" s="213"/>
      <c r="M390" s="213"/>
      <c r="N390" s="213"/>
      <c r="O390" s="213"/>
      <c r="P390" s="213"/>
      <c r="Q390" s="213"/>
      <c r="R390" s="213"/>
      <c r="S390" s="213"/>
      <c r="T390" s="213"/>
      <c r="U390" s="213"/>
      <c r="V390" s="213"/>
      <c r="W390" s="213"/>
      <c r="X390" s="213"/>
      <c r="Y390" s="213"/>
      <c r="Z390" s="213"/>
    </row>
    <row r="391" spans="4:26" ht="18" customHeight="1">
      <c r="D391" s="214" t="s">
        <v>5758</v>
      </c>
      <c r="E391" s="213"/>
      <c r="F391" s="213"/>
      <c r="G391" s="213"/>
      <c r="H391" s="213"/>
      <c r="I391" s="213"/>
      <c r="J391" s="213"/>
      <c r="K391" s="213"/>
      <c r="L391" s="213"/>
      <c r="M391" s="213"/>
      <c r="N391" s="213"/>
      <c r="O391" s="213"/>
      <c r="P391" s="213"/>
      <c r="Q391" s="213"/>
      <c r="R391" s="213"/>
      <c r="S391" s="213"/>
      <c r="T391" s="213"/>
      <c r="U391" s="213"/>
      <c r="V391" s="213"/>
      <c r="W391" s="213"/>
      <c r="X391" s="213"/>
      <c r="Y391" s="213"/>
      <c r="Z391" s="213"/>
    </row>
    <row r="392" spans="4:26" ht="18" customHeight="1">
      <c r="D392" s="214" t="s">
        <v>5759</v>
      </c>
      <c r="E392" s="213"/>
      <c r="F392" s="213"/>
      <c r="G392" s="213"/>
      <c r="H392" s="213"/>
      <c r="I392" s="213"/>
      <c r="J392" s="213"/>
      <c r="K392" s="213"/>
      <c r="L392" s="213"/>
      <c r="M392" s="213"/>
      <c r="N392" s="213"/>
      <c r="O392" s="213"/>
      <c r="P392" s="213"/>
      <c r="Q392" s="213"/>
      <c r="R392" s="213"/>
      <c r="S392" s="213"/>
      <c r="T392" s="213"/>
      <c r="U392" s="213"/>
      <c r="V392" s="213"/>
      <c r="W392" s="213"/>
      <c r="X392" s="213"/>
      <c r="Y392" s="213"/>
      <c r="Z392" s="213"/>
    </row>
    <row r="393" spans="4:26" ht="18" customHeight="1">
      <c r="D393" s="214" t="s">
        <v>3118</v>
      </c>
      <c r="E393" s="213"/>
      <c r="F393" s="213"/>
      <c r="G393" s="213"/>
      <c r="H393" s="213"/>
      <c r="I393" s="213"/>
      <c r="J393" s="213"/>
      <c r="K393" s="213"/>
      <c r="L393" s="213"/>
      <c r="M393" s="213"/>
      <c r="N393" s="213"/>
      <c r="O393" s="213"/>
      <c r="P393" s="213"/>
      <c r="Q393" s="213"/>
      <c r="R393" s="213"/>
      <c r="S393" s="213"/>
      <c r="T393" s="213"/>
      <c r="U393" s="213"/>
      <c r="V393" s="213"/>
      <c r="W393" s="213"/>
      <c r="X393" s="213"/>
      <c r="Y393" s="213"/>
      <c r="Z393" s="213"/>
    </row>
    <row r="394" spans="4:26" ht="18" customHeight="1">
      <c r="D394" s="215" t="s">
        <v>3826</v>
      </c>
      <c r="E394" s="213"/>
      <c r="F394" s="213"/>
      <c r="G394" s="213"/>
      <c r="H394" s="213"/>
      <c r="I394" s="213"/>
      <c r="J394" s="213"/>
      <c r="K394" s="213"/>
      <c r="L394" s="213"/>
      <c r="M394" s="213"/>
      <c r="N394" s="213"/>
      <c r="O394" s="213"/>
      <c r="P394" s="213"/>
      <c r="Q394" s="213"/>
      <c r="R394" s="213"/>
      <c r="S394" s="213"/>
      <c r="T394" s="213"/>
      <c r="U394" s="213"/>
      <c r="V394" s="213"/>
      <c r="W394" s="213"/>
      <c r="X394" s="213"/>
      <c r="Y394" s="213"/>
      <c r="Z394" s="213"/>
    </row>
    <row r="395" spans="4:26" ht="18" customHeight="1">
      <c r="D395" s="215"/>
      <c r="E395" s="213"/>
      <c r="F395" s="213"/>
      <c r="G395" s="213"/>
      <c r="H395" s="213"/>
      <c r="I395" s="213"/>
      <c r="J395" s="213"/>
      <c r="K395" s="213"/>
      <c r="L395" s="213"/>
      <c r="M395" s="213"/>
      <c r="N395" s="213"/>
      <c r="O395" s="213"/>
      <c r="P395" s="213"/>
      <c r="Q395" s="213"/>
      <c r="R395" s="213"/>
      <c r="S395" s="213"/>
      <c r="T395" s="213"/>
      <c r="U395" s="213"/>
      <c r="V395" s="213"/>
      <c r="W395" s="213"/>
      <c r="X395" s="213"/>
      <c r="Y395" s="213"/>
      <c r="Z395" s="213"/>
    </row>
    <row r="396" spans="4:26" ht="18" customHeight="1">
      <c r="D396" s="216" t="s">
        <v>5750</v>
      </c>
      <c r="E396" s="213"/>
      <c r="F396" s="213"/>
      <c r="G396" s="213"/>
      <c r="H396" s="213"/>
      <c r="I396" s="213"/>
      <c r="J396" s="213"/>
      <c r="K396" s="213"/>
      <c r="L396" s="213"/>
      <c r="M396" s="213"/>
      <c r="N396" s="213"/>
      <c r="O396" s="213"/>
      <c r="P396" s="213"/>
      <c r="Q396" s="213"/>
      <c r="R396" s="213"/>
      <c r="S396" s="213"/>
      <c r="T396" s="213"/>
      <c r="U396" s="213"/>
      <c r="V396" s="213"/>
      <c r="W396" s="213"/>
      <c r="X396" s="213"/>
      <c r="Y396" s="213"/>
      <c r="Z396" s="213"/>
    </row>
    <row r="397" spans="4:26" ht="18" customHeight="1">
      <c r="D397" s="216" t="s">
        <v>5751</v>
      </c>
      <c r="E397" s="213"/>
      <c r="F397" s="213"/>
      <c r="G397" s="213"/>
      <c r="H397" s="213"/>
      <c r="I397" s="213"/>
      <c r="J397" s="213"/>
      <c r="K397" s="213"/>
      <c r="L397" s="213"/>
      <c r="M397" s="213"/>
      <c r="N397" s="213"/>
      <c r="O397" s="213"/>
      <c r="P397" s="213"/>
      <c r="Q397" s="213"/>
      <c r="R397" s="213"/>
      <c r="S397" s="213"/>
      <c r="T397" s="213"/>
      <c r="U397" s="213"/>
      <c r="V397" s="213"/>
      <c r="W397" s="213"/>
      <c r="X397" s="213"/>
      <c r="Y397" s="213"/>
      <c r="Z397" s="213"/>
    </row>
    <row r="398" spans="4:26" ht="18" customHeight="1">
      <c r="D398" s="216" t="s">
        <v>5752</v>
      </c>
      <c r="E398" s="213"/>
      <c r="F398" s="213"/>
      <c r="G398" s="213"/>
      <c r="H398" s="213"/>
      <c r="I398" s="213"/>
      <c r="J398" s="213"/>
      <c r="K398" s="213"/>
      <c r="L398" s="213"/>
      <c r="M398" s="213"/>
      <c r="N398" s="213"/>
      <c r="O398" s="213"/>
      <c r="P398" s="213"/>
      <c r="Q398" s="213"/>
      <c r="R398" s="213"/>
      <c r="S398" s="213"/>
      <c r="T398" s="213"/>
      <c r="U398" s="213"/>
      <c r="V398" s="213"/>
      <c r="W398" s="213"/>
      <c r="X398" s="213"/>
      <c r="Y398" s="213"/>
      <c r="Z398" s="213"/>
    </row>
    <row r="399" spans="4:26" ht="18" customHeight="1">
      <c r="D399" s="216" t="s">
        <v>185</v>
      </c>
      <c r="E399" s="213"/>
      <c r="F399" s="213"/>
      <c r="G399" s="213"/>
      <c r="H399" s="213"/>
      <c r="I399" s="213"/>
      <c r="J399" s="213"/>
      <c r="K399" s="213"/>
      <c r="L399" s="213"/>
      <c r="M399" s="213"/>
      <c r="N399" s="213"/>
      <c r="O399" s="213"/>
      <c r="P399" s="213"/>
      <c r="Q399" s="213"/>
      <c r="R399" s="213"/>
      <c r="S399" s="213"/>
      <c r="T399" s="213"/>
      <c r="U399" s="213"/>
      <c r="V399" s="213"/>
      <c r="W399" s="213"/>
      <c r="X399" s="213"/>
      <c r="Y399" s="213"/>
      <c r="Z399" s="213"/>
    </row>
    <row r="400" spans="4:26" ht="18" customHeight="1">
      <c r="D400" s="216" t="s">
        <v>185</v>
      </c>
      <c r="E400" s="213"/>
      <c r="F400" s="213"/>
      <c r="G400" s="213"/>
      <c r="H400" s="213"/>
      <c r="I400" s="213"/>
      <c r="J400" s="213"/>
      <c r="K400" s="213"/>
      <c r="L400" s="213"/>
      <c r="M400" s="213"/>
      <c r="N400" s="213"/>
      <c r="O400" s="213"/>
      <c r="P400" s="213"/>
      <c r="Q400" s="213"/>
      <c r="R400" s="213"/>
      <c r="S400" s="213"/>
      <c r="T400" s="213"/>
      <c r="U400" s="213"/>
      <c r="V400" s="213"/>
      <c r="W400" s="213"/>
      <c r="X400" s="213"/>
      <c r="Y400" s="213"/>
      <c r="Z400" s="213"/>
    </row>
    <row r="401" spans="4:26" ht="18" customHeight="1">
      <c r="D401" s="216" t="s">
        <v>4958</v>
      </c>
      <c r="E401" s="213"/>
      <c r="F401" s="213"/>
      <c r="G401" s="213"/>
      <c r="H401" s="213"/>
      <c r="I401" s="213"/>
      <c r="J401" s="213"/>
      <c r="K401" s="213"/>
      <c r="L401" s="213"/>
      <c r="M401" s="213"/>
      <c r="N401" s="213"/>
      <c r="O401" s="213"/>
      <c r="P401" s="213"/>
      <c r="Q401" s="213"/>
      <c r="R401" s="213"/>
      <c r="S401" s="213"/>
      <c r="T401" s="213"/>
      <c r="U401" s="213"/>
      <c r="V401" s="213"/>
      <c r="W401" s="213"/>
      <c r="X401" s="213"/>
      <c r="Y401" s="213"/>
      <c r="Z401" s="213"/>
    </row>
  </sheetData>
  <mergeCells count="7">
    <mergeCell ref="G234:K234"/>
    <mergeCell ref="L234:Z234"/>
    <mergeCell ref="A1:A10"/>
    <mergeCell ref="G232:K232"/>
    <mergeCell ref="L232:Z232"/>
    <mergeCell ref="G233:K233"/>
    <mergeCell ref="L233:Z233"/>
  </mergeCells>
  <phoneticPr fontId="2" type="noConversion"/>
  <hyperlinks>
    <hyperlink ref="D4" r:id="rId1" xr:uid="{2883816D-886A-464F-8F37-5F742725BD06}"/>
    <hyperlink ref="D3" r:id="rId2" xr:uid="{B5251210-E0C7-4A74-AD7D-246E3E76BDEA}"/>
    <hyperlink ref="A1:A10" location="목차!A1" display="목차!A1" xr:uid="{ECEA9868-01E0-4F7C-A570-A565258F4547}"/>
    <hyperlink ref="D5" r:id="rId3" xr:uid="{6C5C55A8-5FFD-4CF1-B43E-14EE5DC60341}"/>
    <hyperlink ref="D6" r:id="rId4" xr:uid="{6FA7467F-632A-4489-A564-DAF79CDDDFA3}"/>
    <hyperlink ref="D1" r:id="rId5" xr:uid="{125A702A-3D0A-4FC6-B98B-00FB76404E9B}"/>
    <hyperlink ref="A7" location="목차!A1" display="목차!A1" xr:uid="{A6BC444E-059A-4C54-927F-B3FBEF543BF9}"/>
    <hyperlink ref="D7" r:id="rId6" xr:uid="{3521D310-C623-4C86-838D-C01274DCEFB7}"/>
    <hyperlink ref="D8" r:id="rId7" xr:uid="{E4C85733-7A1B-4004-9967-E05439C67570}"/>
    <hyperlink ref="A9" location="목차!A1" display="목차!A1" xr:uid="{F39FB170-74FF-4059-BEFE-8E64D82E314F}"/>
    <hyperlink ref="D9" r:id="rId8" xr:uid="{E16563C8-BDA8-4D5E-9815-7B04701DE441}"/>
  </hyperlinks>
  <pageMargins left="0.7" right="0.7" top="0.75" bottom="0.75" header="0.3" footer="0.3"/>
  <pageSetup paperSize="9" orientation="portrait" horizontalDpi="4294967292" r:id="rId9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C7A0B-3752-433C-90A3-9F8E6007DAFA}">
  <dimension ref="A1:AE288"/>
  <sheetViews>
    <sheetView showGridLines="0" zoomScaleNormal="100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7" ht="18" customHeight="1">
      <c r="A1" s="286" t="s">
        <v>0</v>
      </c>
      <c r="D1" s="15" t="s">
        <v>20</v>
      </c>
    </row>
    <row r="2" spans="1:7" ht="18" customHeight="1">
      <c r="A2" s="287"/>
      <c r="B2" t="s">
        <v>5</v>
      </c>
      <c r="D2" t="s">
        <v>6</v>
      </c>
    </row>
    <row r="3" spans="1:7" ht="18" customHeight="1">
      <c r="A3" s="287"/>
      <c r="B3" t="s">
        <v>3</v>
      </c>
      <c r="D3" s="15" t="s">
        <v>4</v>
      </c>
    </row>
    <row r="4" spans="1:7" ht="18" customHeight="1">
      <c r="A4" s="287"/>
      <c r="B4" t="s">
        <v>1</v>
      </c>
      <c r="D4" s="15" t="s">
        <v>2</v>
      </c>
    </row>
    <row r="5" spans="1:7" ht="18" customHeight="1">
      <c r="A5" s="287"/>
      <c r="B5" t="s">
        <v>10</v>
      </c>
      <c r="D5" s="15" t="s">
        <v>11</v>
      </c>
    </row>
    <row r="6" spans="1:7" ht="18" customHeight="1">
      <c r="A6" s="287"/>
      <c r="B6" t="s">
        <v>13</v>
      </c>
      <c r="D6" s="15" t="s">
        <v>12</v>
      </c>
    </row>
    <row r="7" spans="1:7" ht="18" customHeight="1">
      <c r="A7" s="287"/>
      <c r="B7" t="s">
        <v>24</v>
      </c>
      <c r="D7" s="15" t="s">
        <v>25</v>
      </c>
    </row>
    <row r="8" spans="1:7" ht="18" customHeight="1">
      <c r="A8" s="287"/>
      <c r="B8" t="s">
        <v>405</v>
      </c>
      <c r="D8" s="15" t="s">
        <v>404</v>
      </c>
    </row>
    <row r="9" spans="1:7" ht="18" customHeight="1">
      <c r="A9" s="287"/>
      <c r="B9" t="s">
        <v>3787</v>
      </c>
      <c r="D9" s="15" t="s">
        <v>3788</v>
      </c>
    </row>
    <row r="10" spans="1:7" ht="18" customHeight="1">
      <c r="A10" s="287"/>
      <c r="B10" t="s">
        <v>6317</v>
      </c>
    </row>
    <row r="12" spans="1:7" ht="18" customHeight="1">
      <c r="C12" s="42" t="s">
        <v>5440</v>
      </c>
      <c r="D12" s="42"/>
      <c r="E12" s="42"/>
      <c r="F12" s="42"/>
    </row>
    <row r="13" spans="1:7" ht="18" customHeight="1">
      <c r="D13" t="s">
        <v>5441</v>
      </c>
    </row>
    <row r="14" spans="1:7" ht="18" customHeight="1">
      <c r="D14" t="s">
        <v>5442</v>
      </c>
    </row>
    <row r="16" spans="1:7" ht="18" customHeight="1">
      <c r="D16" s="28" t="s">
        <v>5443</v>
      </c>
      <c r="E16" s="28"/>
      <c r="F16" s="28"/>
      <c r="G16" s="28"/>
    </row>
    <row r="17" spans="5:21" ht="18" customHeight="1">
      <c r="E17" t="s">
        <v>5445</v>
      </c>
    </row>
    <row r="19" spans="5:21" ht="18" customHeight="1">
      <c r="E19" s="39" t="s">
        <v>1246</v>
      </c>
      <c r="F19" s="39"/>
    </row>
    <row r="20" spans="5:21" ht="18" customHeight="1">
      <c r="F20" t="s">
        <v>5444</v>
      </c>
    </row>
    <row r="21" spans="5:21" ht="18" customHeight="1">
      <c r="F21" t="s">
        <v>272</v>
      </c>
    </row>
    <row r="23" spans="5:21" ht="18" customHeight="1">
      <c r="F23" s="212" t="s">
        <v>4963</v>
      </c>
      <c r="G23" s="213"/>
      <c r="H23" s="213"/>
      <c r="I23" s="213"/>
      <c r="J23" s="213"/>
      <c r="K23" s="213"/>
      <c r="L23" s="213"/>
      <c r="M23" s="213"/>
      <c r="N23" s="213"/>
      <c r="O23" s="213"/>
      <c r="P23" s="213"/>
      <c r="Q23" s="213"/>
      <c r="R23" s="213"/>
      <c r="S23" s="213"/>
      <c r="T23" s="213"/>
      <c r="U23" s="213"/>
    </row>
    <row r="24" spans="5:21" ht="18" customHeight="1">
      <c r="F24" s="214" t="s">
        <v>4943</v>
      </c>
      <c r="G24" s="213"/>
      <c r="H24" s="213"/>
      <c r="I24" s="213"/>
      <c r="J24" s="213"/>
      <c r="K24" s="213"/>
      <c r="L24" s="213"/>
      <c r="M24" s="213"/>
      <c r="N24" s="213"/>
      <c r="O24" s="213"/>
      <c r="P24" s="213"/>
      <c r="Q24" s="213"/>
      <c r="R24" s="213"/>
      <c r="S24" s="213"/>
      <c r="T24" s="213"/>
      <c r="U24" s="213"/>
    </row>
    <row r="25" spans="5:21" ht="18" customHeight="1">
      <c r="F25" s="214" t="s">
        <v>5446</v>
      </c>
      <c r="G25" s="213"/>
      <c r="H25" s="213"/>
      <c r="I25" s="213"/>
      <c r="J25" s="213"/>
      <c r="K25" s="213"/>
      <c r="L25" s="213"/>
      <c r="M25" s="213"/>
      <c r="N25" s="213"/>
      <c r="O25" s="213"/>
      <c r="P25" s="213"/>
      <c r="Q25" s="213"/>
      <c r="R25" s="213"/>
      <c r="S25" s="213"/>
      <c r="T25" s="213"/>
      <c r="U25" s="213"/>
    </row>
    <row r="26" spans="5:21" ht="18" customHeight="1">
      <c r="F26" s="214" t="s">
        <v>3115</v>
      </c>
      <c r="G26" s="213"/>
      <c r="H26" s="213"/>
      <c r="I26" s="213"/>
      <c r="J26" s="213"/>
      <c r="K26" s="213"/>
      <c r="L26" s="213"/>
      <c r="M26" s="213"/>
      <c r="N26" s="213"/>
      <c r="O26" s="213"/>
      <c r="P26" s="213"/>
      <c r="Q26" s="213"/>
      <c r="R26" s="213"/>
      <c r="S26" s="213"/>
      <c r="T26" s="213"/>
      <c r="U26" s="213"/>
    </row>
    <row r="27" spans="5:21" ht="18" customHeight="1">
      <c r="F27" s="214" t="s">
        <v>5450</v>
      </c>
      <c r="G27" s="213"/>
      <c r="H27" s="213"/>
      <c r="I27" s="213"/>
      <c r="J27" s="213"/>
      <c r="K27" s="213"/>
      <c r="L27" s="213"/>
      <c r="M27" s="213"/>
      <c r="N27" s="213"/>
      <c r="O27" s="213"/>
      <c r="P27" s="213"/>
      <c r="Q27" s="213"/>
      <c r="R27" s="213"/>
      <c r="S27" s="213"/>
      <c r="T27" s="213"/>
      <c r="U27" s="213"/>
    </row>
    <row r="28" spans="5:21" ht="18" customHeight="1">
      <c r="F28" s="214" t="s">
        <v>5451</v>
      </c>
      <c r="G28" s="213"/>
      <c r="H28" s="213"/>
      <c r="I28" s="213"/>
      <c r="J28" s="213"/>
      <c r="K28" s="213"/>
      <c r="L28" s="213"/>
      <c r="M28" s="213"/>
      <c r="N28" s="213"/>
      <c r="O28" s="213"/>
      <c r="P28" s="213"/>
      <c r="Q28" s="213"/>
      <c r="R28" s="213"/>
      <c r="S28" s="213"/>
      <c r="T28" s="213"/>
      <c r="U28" s="213"/>
    </row>
    <row r="29" spans="5:21" ht="18" customHeight="1">
      <c r="F29" s="214" t="s">
        <v>5018</v>
      </c>
      <c r="G29" s="213"/>
      <c r="H29" s="213"/>
      <c r="I29" s="213"/>
      <c r="J29" s="213"/>
      <c r="K29" s="213"/>
      <c r="L29" s="213"/>
      <c r="M29" s="213"/>
      <c r="N29" s="213"/>
      <c r="O29" s="213"/>
      <c r="P29" s="213"/>
      <c r="Q29" s="213"/>
      <c r="R29" s="213"/>
      <c r="S29" s="213"/>
      <c r="T29" s="213"/>
      <c r="U29" s="213"/>
    </row>
    <row r="30" spans="5:21" ht="18" customHeight="1">
      <c r="F30" s="214" t="s">
        <v>5019</v>
      </c>
      <c r="G30" s="213"/>
      <c r="H30" s="213"/>
      <c r="I30" s="213"/>
      <c r="J30" s="213"/>
      <c r="K30" s="213"/>
      <c r="L30" s="213"/>
      <c r="M30" s="213"/>
      <c r="N30" s="213"/>
      <c r="O30" s="213"/>
      <c r="P30" s="213"/>
      <c r="Q30" s="213"/>
      <c r="R30" s="213"/>
      <c r="S30" s="213"/>
      <c r="T30" s="213"/>
      <c r="U30" s="213"/>
    </row>
    <row r="31" spans="5:21" ht="18" customHeight="1">
      <c r="F31" s="214" t="s">
        <v>3127</v>
      </c>
      <c r="G31" s="213"/>
      <c r="H31" s="213"/>
      <c r="I31" s="213"/>
      <c r="J31" s="213"/>
      <c r="K31" s="213"/>
      <c r="L31" s="213"/>
      <c r="M31" s="213"/>
      <c r="N31" s="213"/>
      <c r="O31" s="213"/>
      <c r="P31" s="213"/>
      <c r="Q31" s="213"/>
      <c r="R31" s="213"/>
      <c r="S31" s="213"/>
      <c r="T31" s="213"/>
      <c r="U31" s="213"/>
    </row>
    <row r="32" spans="5:21" ht="18" customHeight="1">
      <c r="F32" s="214" t="s">
        <v>5452</v>
      </c>
      <c r="G32" s="213"/>
      <c r="H32" s="213"/>
      <c r="I32" s="213"/>
      <c r="J32" s="213"/>
      <c r="K32" s="213"/>
      <c r="L32" s="213"/>
      <c r="M32" s="213"/>
      <c r="N32" s="213"/>
      <c r="O32" s="213"/>
      <c r="P32" s="213"/>
      <c r="Q32" s="213"/>
      <c r="R32" s="213"/>
      <c r="S32" s="213"/>
      <c r="T32" s="213"/>
      <c r="U32" s="213"/>
    </row>
    <row r="33" spans="4:26" ht="18" customHeight="1">
      <c r="F33" s="214" t="s">
        <v>5453</v>
      </c>
      <c r="G33" s="213"/>
      <c r="H33" s="213"/>
      <c r="I33" s="213"/>
      <c r="J33" s="213"/>
      <c r="K33" s="213"/>
      <c r="L33" s="213"/>
      <c r="M33" s="213"/>
      <c r="N33" s="213"/>
      <c r="O33" s="213"/>
      <c r="P33" s="213"/>
      <c r="Q33" s="213"/>
      <c r="R33" s="213"/>
      <c r="S33" s="213"/>
      <c r="T33" s="213"/>
      <c r="U33" s="213"/>
    </row>
    <row r="34" spans="4:26" ht="18" customHeight="1">
      <c r="F34" s="214" t="s">
        <v>5454</v>
      </c>
      <c r="G34" s="213"/>
      <c r="H34" s="213"/>
      <c r="I34" s="213"/>
      <c r="J34" s="213"/>
      <c r="K34" s="213"/>
      <c r="L34" s="213"/>
      <c r="M34" s="213"/>
      <c r="N34" s="213"/>
      <c r="O34" s="213"/>
      <c r="P34" s="213"/>
      <c r="Q34" s="213"/>
      <c r="R34" s="213"/>
      <c r="S34" s="213"/>
      <c r="T34" s="213"/>
      <c r="U34" s="213"/>
    </row>
    <row r="35" spans="4:26" ht="18" customHeight="1">
      <c r="F35" s="214" t="s">
        <v>3118</v>
      </c>
      <c r="G35" s="213"/>
      <c r="H35" s="213"/>
      <c r="I35" s="213"/>
      <c r="J35" s="213"/>
      <c r="K35" s="213"/>
      <c r="L35" s="213"/>
      <c r="M35" s="213"/>
      <c r="N35" s="213"/>
      <c r="O35" s="213"/>
      <c r="P35" s="213"/>
      <c r="Q35" s="213"/>
      <c r="R35" s="213"/>
      <c r="S35" s="213"/>
      <c r="T35" s="213"/>
      <c r="U35" s="213"/>
    </row>
    <row r="36" spans="4:26" ht="18" customHeight="1">
      <c r="F36" s="215" t="s">
        <v>3826</v>
      </c>
      <c r="G36" s="213"/>
      <c r="H36" s="213"/>
      <c r="I36" s="213"/>
      <c r="J36" s="213"/>
      <c r="K36" s="213"/>
      <c r="L36" s="213"/>
      <c r="M36" s="213"/>
      <c r="N36" s="213"/>
      <c r="O36" s="213"/>
      <c r="P36" s="213"/>
      <c r="Q36" s="213"/>
      <c r="R36" s="213"/>
      <c r="S36" s="213"/>
      <c r="T36" s="213"/>
      <c r="U36" s="213"/>
    </row>
    <row r="37" spans="4:26" ht="18" customHeight="1">
      <c r="F37" s="215"/>
      <c r="G37" s="213"/>
      <c r="H37" s="213"/>
      <c r="I37" s="213"/>
      <c r="J37" s="213"/>
      <c r="K37" s="213"/>
      <c r="L37" s="213"/>
      <c r="M37" s="213"/>
      <c r="N37" s="213"/>
      <c r="O37" s="213"/>
      <c r="P37" s="213"/>
      <c r="Q37" s="213"/>
      <c r="R37" s="213"/>
      <c r="S37" s="213"/>
      <c r="T37" s="213"/>
      <c r="U37" s="213"/>
    </row>
    <row r="38" spans="4:26" ht="18" customHeight="1">
      <c r="F38" s="216" t="s">
        <v>5447</v>
      </c>
      <c r="G38" s="213"/>
      <c r="H38" s="213"/>
      <c r="I38" s="213"/>
      <c r="J38" s="213"/>
      <c r="K38" s="213"/>
      <c r="L38" s="213"/>
      <c r="M38" s="213"/>
      <c r="N38" s="213"/>
      <c r="O38" s="213"/>
      <c r="P38" s="213"/>
      <c r="Q38" s="213"/>
      <c r="R38" s="213"/>
      <c r="S38" s="213"/>
      <c r="T38" s="213"/>
      <c r="U38" s="213"/>
    </row>
    <row r="39" spans="4:26" ht="18" customHeight="1">
      <c r="F39" s="216" t="s">
        <v>5448</v>
      </c>
      <c r="G39" s="213"/>
      <c r="H39" s="213"/>
      <c r="I39" s="213"/>
      <c r="J39" s="213"/>
      <c r="K39" s="213"/>
      <c r="L39" s="213"/>
      <c r="M39" s="213"/>
      <c r="N39" s="213"/>
      <c r="O39" s="213"/>
      <c r="P39" s="213"/>
      <c r="Q39" s="213"/>
      <c r="R39" s="213"/>
      <c r="S39" s="213"/>
      <c r="T39" s="213"/>
      <c r="U39" s="213"/>
    </row>
    <row r="40" spans="4:26" ht="18" customHeight="1">
      <c r="F40" s="216" t="s">
        <v>5449</v>
      </c>
      <c r="G40" s="213"/>
      <c r="H40" s="213"/>
      <c r="I40" s="213"/>
      <c r="J40" s="213"/>
      <c r="K40" s="213"/>
      <c r="L40" s="213"/>
      <c r="M40" s="213"/>
      <c r="N40" s="213"/>
      <c r="O40" s="213"/>
      <c r="P40" s="213"/>
      <c r="Q40" s="213"/>
      <c r="R40" s="213"/>
      <c r="S40" s="213"/>
      <c r="T40" s="213"/>
      <c r="U40" s="213"/>
    </row>
    <row r="42" spans="4:26" ht="18" customHeight="1">
      <c r="D42" s="28" t="s">
        <v>5455</v>
      </c>
      <c r="E42" s="28"/>
      <c r="F42" s="28"/>
      <c r="G42" s="28"/>
      <c r="H42" s="28"/>
    </row>
    <row r="43" spans="4:26" ht="18" customHeight="1">
      <c r="E43" t="s">
        <v>5456</v>
      </c>
    </row>
    <row r="45" spans="4:26" ht="18" customHeight="1">
      <c r="E45" s="342" t="s">
        <v>5457</v>
      </c>
      <c r="F45" s="342"/>
      <c r="G45" s="342"/>
      <c r="H45" s="342"/>
      <c r="I45" s="342" t="s">
        <v>5458</v>
      </c>
      <c r="J45" s="342"/>
      <c r="K45" s="342"/>
      <c r="L45" s="342"/>
      <c r="M45" s="342"/>
      <c r="N45" s="342" t="s">
        <v>16</v>
      </c>
      <c r="O45" s="342"/>
      <c r="P45" s="342"/>
      <c r="Q45" s="342"/>
      <c r="R45" s="342"/>
      <c r="S45" s="342"/>
      <c r="T45" s="342"/>
      <c r="U45" s="342"/>
      <c r="V45" s="342"/>
      <c r="W45" s="342"/>
      <c r="X45" s="342"/>
      <c r="Y45" s="342"/>
      <c r="Z45" s="342"/>
    </row>
    <row r="46" spans="4:26" ht="18" customHeight="1">
      <c r="E46" s="291" t="s">
        <v>5459</v>
      </c>
      <c r="F46" s="291"/>
      <c r="G46" s="291"/>
      <c r="H46" s="291"/>
      <c r="I46" s="345" t="s">
        <v>5463</v>
      </c>
      <c r="J46" s="345"/>
      <c r="K46" s="345"/>
      <c r="L46" s="345"/>
      <c r="M46" s="345"/>
      <c r="N46" s="346" t="s">
        <v>5468</v>
      </c>
      <c r="O46" s="347"/>
      <c r="P46" s="347"/>
      <c r="Q46" s="347"/>
      <c r="R46" s="347"/>
      <c r="S46" s="347"/>
      <c r="T46" s="347"/>
      <c r="U46" s="347"/>
      <c r="V46" s="347"/>
      <c r="W46" s="347"/>
      <c r="X46" s="347"/>
      <c r="Y46" s="347"/>
      <c r="Z46" s="347"/>
    </row>
    <row r="47" spans="4:26" ht="18" customHeight="1">
      <c r="E47" s="291" t="s">
        <v>5460</v>
      </c>
      <c r="F47" s="291"/>
      <c r="G47" s="291"/>
      <c r="H47" s="291"/>
      <c r="I47" s="345" t="s">
        <v>5465</v>
      </c>
      <c r="J47" s="345"/>
      <c r="K47" s="345"/>
      <c r="L47" s="345"/>
      <c r="M47" s="345"/>
      <c r="N47" s="284" t="s">
        <v>5467</v>
      </c>
      <c r="O47" s="284"/>
      <c r="P47" s="284"/>
      <c r="Q47" s="284"/>
      <c r="R47" s="284"/>
      <c r="S47" s="284"/>
      <c r="T47" s="284"/>
      <c r="U47" s="284"/>
      <c r="V47" s="284"/>
      <c r="W47" s="284"/>
      <c r="X47" s="284"/>
      <c r="Y47" s="284"/>
      <c r="Z47" s="284"/>
    </row>
    <row r="48" spans="4:26" ht="42.5" customHeight="1">
      <c r="E48" s="291" t="s">
        <v>5461</v>
      </c>
      <c r="F48" s="291"/>
      <c r="G48" s="291"/>
      <c r="H48" s="291"/>
      <c r="I48" s="348" t="s">
        <v>5464</v>
      </c>
      <c r="J48" s="348"/>
      <c r="K48" s="348"/>
      <c r="L48" s="348"/>
      <c r="M48" s="348"/>
      <c r="N48" s="285" t="s">
        <v>5469</v>
      </c>
      <c r="O48" s="285"/>
      <c r="P48" s="285"/>
      <c r="Q48" s="285"/>
      <c r="R48" s="285"/>
      <c r="S48" s="285"/>
      <c r="T48" s="285"/>
      <c r="U48" s="285"/>
      <c r="V48" s="285"/>
      <c r="W48" s="285"/>
      <c r="X48" s="285"/>
      <c r="Y48" s="285"/>
      <c r="Z48" s="285"/>
    </row>
    <row r="49" spans="5:26" ht="18" customHeight="1">
      <c r="E49" s="291" t="s">
        <v>5462</v>
      </c>
      <c r="F49" s="291"/>
      <c r="G49" s="291"/>
      <c r="H49" s="291"/>
      <c r="I49" s="345" t="s">
        <v>5466</v>
      </c>
      <c r="J49" s="345"/>
      <c r="K49" s="345"/>
      <c r="L49" s="345"/>
      <c r="M49" s="345"/>
      <c r="N49" s="284" t="s">
        <v>5470</v>
      </c>
      <c r="O49" s="284"/>
      <c r="P49" s="284"/>
      <c r="Q49" s="284"/>
      <c r="R49" s="284"/>
      <c r="S49" s="284"/>
      <c r="T49" s="284"/>
      <c r="U49" s="284"/>
      <c r="V49" s="284"/>
      <c r="W49" s="284"/>
      <c r="X49" s="284"/>
      <c r="Y49" s="284"/>
      <c r="Z49" s="284"/>
    </row>
    <row r="51" spans="5:26" ht="18" customHeight="1">
      <c r="E51" s="39" t="s">
        <v>1246</v>
      </c>
      <c r="F51" s="39"/>
    </row>
    <row r="52" spans="5:26" s="62" customFormat="1" ht="18" customHeight="1"/>
    <row r="53" spans="5:26" ht="18" customHeight="1">
      <c r="F53" s="76" t="s">
        <v>5471</v>
      </c>
    </row>
    <row r="54" spans="5:26" ht="18" customHeight="1">
      <c r="F54" s="76" t="s">
        <v>5472</v>
      </c>
      <c r="H54" t="s">
        <v>5480</v>
      </c>
      <c r="O54" t="s">
        <v>5481</v>
      </c>
    </row>
    <row r="55" spans="5:26" ht="18" customHeight="1">
      <c r="F55" s="76" t="s">
        <v>5473</v>
      </c>
    </row>
    <row r="56" spans="5:26" ht="18" customHeight="1">
      <c r="F56" s="76" t="s">
        <v>5472</v>
      </c>
      <c r="H56" t="s">
        <v>5475</v>
      </c>
      <c r="O56" s="43" t="s">
        <v>5478</v>
      </c>
    </row>
    <row r="57" spans="5:26" ht="18" customHeight="1">
      <c r="F57" s="76"/>
      <c r="H57" t="s">
        <v>5476</v>
      </c>
      <c r="O57" s="43" t="s">
        <v>5479</v>
      </c>
    </row>
    <row r="58" spans="5:26" ht="18" customHeight="1">
      <c r="F58" s="76"/>
      <c r="H58" t="s">
        <v>5477</v>
      </c>
      <c r="O58" s="43" t="s">
        <v>5482</v>
      </c>
    </row>
    <row r="59" spans="5:26" ht="18" customHeight="1">
      <c r="F59" s="76" t="s">
        <v>5474</v>
      </c>
    </row>
    <row r="60" spans="5:26" ht="18" customHeight="1">
      <c r="F60" s="76"/>
    </row>
    <row r="61" spans="5:26" ht="18" customHeight="1">
      <c r="F61" s="212" t="s">
        <v>4963</v>
      </c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  <c r="V61" s="213"/>
      <c r="W61" s="213"/>
      <c r="X61" s="213"/>
    </row>
    <row r="62" spans="5:26" ht="18" customHeight="1">
      <c r="F62" s="212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  <c r="V62" s="213"/>
      <c r="W62" s="213"/>
      <c r="X62" s="213"/>
    </row>
    <row r="63" spans="5:26" ht="18" customHeight="1">
      <c r="F63" s="214" t="s">
        <v>4943</v>
      </c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  <c r="U63" s="213"/>
      <c r="V63" s="213"/>
      <c r="W63" s="213"/>
      <c r="X63" s="213"/>
    </row>
    <row r="64" spans="5:26" ht="18" customHeight="1">
      <c r="F64" s="214" t="s">
        <v>5483</v>
      </c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  <c r="U64" s="213"/>
      <c r="V64" s="213"/>
      <c r="W64" s="213"/>
      <c r="X64" s="213"/>
    </row>
    <row r="65" spans="6:24" ht="18" customHeight="1">
      <c r="F65" s="214" t="s">
        <v>3127</v>
      </c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  <c r="U65" s="213"/>
      <c r="V65" s="213"/>
      <c r="W65" s="213"/>
      <c r="X65" s="213"/>
    </row>
    <row r="66" spans="6:24" ht="18" customHeight="1">
      <c r="F66" s="214" t="s">
        <v>5487</v>
      </c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  <c r="U66" s="213"/>
      <c r="V66" s="213"/>
      <c r="W66" s="213"/>
      <c r="X66" s="213"/>
    </row>
    <row r="67" spans="6:24" ht="18" customHeight="1">
      <c r="F67" s="214" t="s">
        <v>5484</v>
      </c>
      <c r="G67" s="33"/>
      <c r="H67" s="33"/>
      <c r="I67" s="33"/>
      <c r="J67" s="33"/>
      <c r="K67" s="33"/>
      <c r="L67" s="33"/>
      <c r="M67" s="33"/>
      <c r="N67" s="33"/>
      <c r="O67" s="213"/>
      <c r="P67" s="213"/>
      <c r="Q67" s="213"/>
      <c r="R67" s="213"/>
      <c r="S67" s="213"/>
      <c r="T67" s="213"/>
      <c r="U67" s="213"/>
      <c r="V67" s="213"/>
      <c r="W67" s="213"/>
      <c r="X67" s="213"/>
    </row>
    <row r="68" spans="6:24" ht="18" customHeight="1">
      <c r="F68" s="214" t="s">
        <v>5488</v>
      </c>
      <c r="G68" s="33"/>
      <c r="H68" s="33"/>
      <c r="I68" s="33"/>
      <c r="J68" s="33"/>
      <c r="K68" s="33"/>
      <c r="L68" s="33"/>
      <c r="M68" s="33"/>
      <c r="N68" s="33"/>
      <c r="O68" s="213"/>
      <c r="P68" s="213"/>
      <c r="Q68" s="213"/>
      <c r="R68" s="213"/>
      <c r="S68" s="213"/>
      <c r="T68" s="213"/>
      <c r="U68" s="213"/>
      <c r="V68" s="213"/>
      <c r="W68" s="213"/>
      <c r="X68" s="213"/>
    </row>
    <row r="69" spans="6:24" ht="18" customHeight="1">
      <c r="F69" s="214" t="s">
        <v>5018</v>
      </c>
      <c r="G69" s="33"/>
      <c r="H69" s="33"/>
      <c r="I69" s="33"/>
      <c r="J69" s="33"/>
      <c r="K69" s="33"/>
      <c r="L69" s="33"/>
      <c r="M69" s="33"/>
      <c r="N69" s="33"/>
      <c r="O69" s="213"/>
      <c r="P69" s="213"/>
      <c r="Q69" s="213"/>
      <c r="R69" s="213"/>
      <c r="S69" s="213"/>
      <c r="T69" s="213"/>
      <c r="U69" s="213"/>
      <c r="V69" s="213"/>
      <c r="W69" s="213"/>
      <c r="X69" s="213"/>
    </row>
    <row r="70" spans="6:24" ht="18" customHeight="1">
      <c r="F70" s="214" t="s">
        <v>5019</v>
      </c>
      <c r="G70" s="33"/>
      <c r="H70" s="33"/>
      <c r="I70" s="33"/>
      <c r="J70" s="33"/>
      <c r="K70" s="33"/>
      <c r="L70" s="33"/>
      <c r="M70" s="33"/>
      <c r="N70" s="33"/>
      <c r="O70" s="213"/>
      <c r="P70" s="213"/>
      <c r="Q70" s="213"/>
      <c r="R70" s="213"/>
      <c r="S70" s="213"/>
      <c r="T70" s="213"/>
      <c r="U70" s="213"/>
      <c r="V70" s="213"/>
      <c r="W70" s="213"/>
      <c r="X70" s="213"/>
    </row>
    <row r="71" spans="6:24" ht="18" customHeight="1">
      <c r="F71" s="214" t="s">
        <v>3115</v>
      </c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  <c r="U71" s="213"/>
      <c r="V71" s="213"/>
      <c r="W71" s="213"/>
      <c r="X71" s="213"/>
    </row>
    <row r="72" spans="6:24" ht="18" customHeight="1">
      <c r="F72" s="214" t="s">
        <v>5489</v>
      </c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  <c r="U72" s="213"/>
      <c r="V72" s="213"/>
      <c r="W72" s="213"/>
      <c r="X72" s="213"/>
    </row>
    <row r="73" spans="6:24" ht="18" customHeight="1">
      <c r="F73" s="214" t="s">
        <v>5485</v>
      </c>
      <c r="G73" s="33"/>
      <c r="H73" s="33"/>
      <c r="I73" s="33"/>
      <c r="J73" s="33"/>
      <c r="K73" s="33"/>
      <c r="L73" s="213"/>
      <c r="M73" s="213"/>
      <c r="N73" s="213"/>
      <c r="O73" s="213"/>
      <c r="P73" s="213"/>
      <c r="Q73" s="213"/>
      <c r="R73" s="213"/>
      <c r="S73" s="213"/>
      <c r="T73" s="213"/>
      <c r="U73" s="213"/>
      <c r="V73" s="213"/>
      <c r="W73" s="213"/>
      <c r="X73" s="213"/>
    </row>
    <row r="74" spans="6:24" ht="18" customHeight="1">
      <c r="F74" s="214" t="s">
        <v>3127</v>
      </c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  <c r="U74" s="213"/>
      <c r="V74" s="213"/>
      <c r="W74" s="213"/>
      <c r="X74" s="213"/>
    </row>
    <row r="75" spans="6:24" ht="18" customHeight="1">
      <c r="F75" s="214" t="s">
        <v>5490</v>
      </c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  <c r="U75" s="213"/>
      <c r="V75" s="213"/>
      <c r="W75" s="213"/>
      <c r="X75" s="213"/>
    </row>
    <row r="76" spans="6:24" ht="18" customHeight="1">
      <c r="F76" s="214" t="s">
        <v>5491</v>
      </c>
      <c r="G76" s="33"/>
      <c r="H76" s="33"/>
      <c r="I76" s="33"/>
      <c r="J76" s="33"/>
      <c r="K76" s="33"/>
      <c r="L76" s="33"/>
      <c r="M76" s="33"/>
      <c r="N76" s="213"/>
      <c r="O76" s="213"/>
      <c r="P76" s="213"/>
      <c r="Q76" s="213"/>
      <c r="R76" s="213"/>
      <c r="S76" s="213"/>
      <c r="T76" s="213"/>
      <c r="U76" s="213"/>
      <c r="V76" s="213"/>
      <c r="W76" s="213"/>
      <c r="X76" s="213"/>
    </row>
    <row r="77" spans="6:24" ht="18" customHeight="1">
      <c r="F77" s="214" t="s">
        <v>3127</v>
      </c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  <c r="U77" s="213"/>
      <c r="V77" s="213"/>
      <c r="W77" s="213"/>
      <c r="X77" s="213"/>
    </row>
    <row r="78" spans="6:24" ht="18" customHeight="1">
      <c r="F78" s="214" t="s">
        <v>5492</v>
      </c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  <c r="U78" s="213"/>
      <c r="V78" s="213"/>
      <c r="W78" s="213"/>
      <c r="X78" s="213"/>
    </row>
    <row r="79" spans="6:24" ht="18" customHeight="1">
      <c r="F79" s="214" t="s">
        <v>5493</v>
      </c>
      <c r="G79" s="213"/>
      <c r="H79" s="213"/>
      <c r="I79" s="213"/>
      <c r="J79" s="213"/>
      <c r="K79" s="213"/>
      <c r="L79" s="213"/>
      <c r="M79" s="213"/>
      <c r="N79" s="213"/>
      <c r="O79" s="213"/>
      <c r="P79" s="213"/>
      <c r="Q79" s="213"/>
      <c r="R79" s="213"/>
      <c r="S79" s="213"/>
      <c r="T79" s="213"/>
      <c r="U79" s="213"/>
      <c r="V79" s="213"/>
      <c r="W79" s="213"/>
      <c r="X79" s="213"/>
    </row>
    <row r="80" spans="6:24" ht="18" customHeight="1">
      <c r="F80" s="214" t="s">
        <v>5494</v>
      </c>
      <c r="G80" s="213"/>
      <c r="H80" s="213"/>
      <c r="I80" s="213"/>
      <c r="J80" s="213"/>
      <c r="K80" s="213"/>
      <c r="L80" s="213"/>
      <c r="M80" s="213"/>
      <c r="N80" s="213"/>
      <c r="O80" s="213"/>
      <c r="P80" s="213"/>
      <c r="Q80" s="213"/>
      <c r="R80" s="213"/>
      <c r="S80" s="213"/>
      <c r="T80" s="213"/>
      <c r="U80" s="213"/>
      <c r="V80" s="213"/>
      <c r="W80" s="213"/>
      <c r="X80" s="213"/>
    </row>
    <row r="81" spans="5:24" ht="18" customHeight="1">
      <c r="F81" s="214" t="s">
        <v>3127</v>
      </c>
      <c r="G81" s="213"/>
      <c r="H81" s="213"/>
      <c r="I81" s="213"/>
      <c r="J81" s="213"/>
      <c r="K81" s="213"/>
      <c r="L81" s="213"/>
      <c r="M81" s="213"/>
      <c r="N81" s="213"/>
      <c r="O81" s="213"/>
      <c r="P81" s="213"/>
      <c r="Q81" s="213"/>
      <c r="R81" s="213"/>
      <c r="S81" s="213"/>
      <c r="T81" s="213"/>
      <c r="U81" s="213"/>
      <c r="V81" s="213"/>
      <c r="W81" s="213"/>
      <c r="X81" s="213"/>
    </row>
    <row r="82" spans="5:24" ht="18" customHeight="1">
      <c r="F82" s="214" t="s">
        <v>5495</v>
      </c>
      <c r="G82" s="213"/>
      <c r="H82" s="213"/>
      <c r="I82" s="213"/>
      <c r="J82" s="213"/>
      <c r="K82" s="213"/>
      <c r="L82" s="213"/>
      <c r="M82" s="213"/>
      <c r="N82" s="213"/>
      <c r="O82" s="213"/>
      <c r="P82" s="213"/>
      <c r="Q82" s="213"/>
      <c r="R82" s="213"/>
      <c r="S82" s="213"/>
      <c r="T82" s="213"/>
      <c r="U82" s="213"/>
      <c r="V82" s="213"/>
      <c r="W82" s="213"/>
      <c r="X82" s="213"/>
    </row>
    <row r="83" spans="5:24" ht="18" customHeight="1">
      <c r="F83" s="214" t="s">
        <v>5486</v>
      </c>
      <c r="G83" s="33"/>
      <c r="H83" s="33"/>
      <c r="I83" s="33"/>
      <c r="J83" s="33"/>
      <c r="K83" s="213"/>
      <c r="L83" s="213"/>
      <c r="M83" s="213"/>
      <c r="N83" s="213"/>
      <c r="O83" s="213"/>
      <c r="P83" s="213"/>
      <c r="Q83" s="213"/>
      <c r="R83" s="213"/>
      <c r="S83" s="213"/>
      <c r="T83" s="213"/>
      <c r="U83" s="213"/>
      <c r="V83" s="213"/>
      <c r="W83" s="213"/>
      <c r="X83" s="213"/>
    </row>
    <row r="84" spans="5:24" ht="18" customHeight="1">
      <c r="F84" s="214" t="s">
        <v>3118</v>
      </c>
      <c r="G84" s="213"/>
      <c r="H84" s="213"/>
      <c r="I84" s="213"/>
      <c r="J84" s="213"/>
      <c r="K84" s="213"/>
      <c r="L84" s="213"/>
      <c r="M84" s="213"/>
      <c r="N84" s="213"/>
      <c r="O84" s="213"/>
      <c r="P84" s="213"/>
      <c r="Q84" s="213"/>
      <c r="R84" s="213"/>
      <c r="S84" s="213"/>
      <c r="T84" s="213"/>
      <c r="U84" s="213"/>
      <c r="V84" s="213"/>
      <c r="W84" s="213"/>
      <c r="X84" s="213"/>
    </row>
    <row r="85" spans="5:24" ht="18" customHeight="1">
      <c r="F85" s="215" t="s">
        <v>3826</v>
      </c>
      <c r="G85" s="213"/>
      <c r="H85" s="213"/>
      <c r="I85" s="213"/>
      <c r="J85" s="213"/>
      <c r="K85" s="213"/>
      <c r="L85" s="213"/>
      <c r="M85" s="213"/>
      <c r="N85" s="213"/>
      <c r="O85" s="213"/>
      <c r="P85" s="213"/>
      <c r="Q85" s="213"/>
      <c r="R85" s="213"/>
      <c r="S85" s="213"/>
      <c r="T85" s="213"/>
      <c r="U85" s="213"/>
      <c r="V85" s="213"/>
      <c r="W85" s="213"/>
      <c r="X85" s="213"/>
    </row>
    <row r="86" spans="5:24" ht="18" customHeight="1">
      <c r="F86" s="215"/>
      <c r="G86" s="213"/>
      <c r="H86" s="213"/>
      <c r="I86" s="213"/>
      <c r="J86" s="213"/>
      <c r="K86" s="213"/>
      <c r="L86" s="213"/>
      <c r="M86" s="213"/>
      <c r="N86" s="213"/>
      <c r="O86" s="213"/>
      <c r="P86" s="213"/>
      <c r="Q86" s="213"/>
      <c r="R86" s="213"/>
      <c r="S86" s="213"/>
      <c r="T86" s="213"/>
      <c r="U86" s="213"/>
      <c r="V86" s="213"/>
      <c r="W86" s="213"/>
      <c r="X86" s="213"/>
    </row>
    <row r="87" spans="5:24" ht="18" customHeight="1">
      <c r="F87" s="216" t="s">
        <v>5014</v>
      </c>
      <c r="G87" s="213"/>
      <c r="H87" s="213"/>
      <c r="I87" s="213"/>
      <c r="J87" s="213"/>
      <c r="K87" s="213"/>
      <c r="L87" s="213"/>
      <c r="M87" s="213"/>
      <c r="N87" s="213"/>
      <c r="O87" s="213"/>
      <c r="P87" s="213"/>
      <c r="Q87" s="213"/>
      <c r="R87" s="213"/>
      <c r="S87" s="213"/>
      <c r="T87" s="213"/>
      <c r="U87" s="213"/>
      <c r="V87" s="213"/>
      <c r="W87" s="213"/>
      <c r="X87" s="213"/>
    </row>
    <row r="88" spans="5:24" ht="18" customHeight="1">
      <c r="F88" s="216" t="s">
        <v>5015</v>
      </c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  <c r="U88" s="213"/>
      <c r="V88" s="213"/>
      <c r="W88" s="213"/>
      <c r="X88" s="213"/>
    </row>
    <row r="89" spans="5:24" ht="18" customHeight="1">
      <c r="F89" s="216" t="s">
        <v>5016</v>
      </c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  <c r="U89" s="213"/>
      <c r="V89" s="213"/>
      <c r="W89" s="213"/>
      <c r="X89" s="213"/>
    </row>
    <row r="92" spans="5:24" ht="18" customHeight="1">
      <c r="E92" s="39" t="s">
        <v>5496</v>
      </c>
      <c r="F92" s="39"/>
      <c r="G92" s="39"/>
      <c r="H92" s="39"/>
      <c r="I92" s="39"/>
      <c r="J92" s="39"/>
      <c r="K92" s="39"/>
      <c r="L92" s="39"/>
      <c r="M92" s="39"/>
      <c r="N92" s="39"/>
    </row>
    <row r="94" spans="5:24" ht="18" customHeight="1">
      <c r="F94" s="212" t="s">
        <v>4963</v>
      </c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  <c r="U94" s="213"/>
      <c r="V94" s="213"/>
      <c r="W94" s="213"/>
      <c r="X94" s="213"/>
    </row>
    <row r="95" spans="5:24" ht="18" customHeight="1">
      <c r="F95" s="214" t="s">
        <v>4943</v>
      </c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  <c r="U95" s="213"/>
      <c r="V95" s="213"/>
      <c r="W95" s="213"/>
      <c r="X95" s="213"/>
    </row>
    <row r="96" spans="5:24" ht="18" customHeight="1">
      <c r="F96" s="214" t="s">
        <v>5499</v>
      </c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  <c r="U96" s="213"/>
      <c r="V96" s="213"/>
      <c r="W96" s="213"/>
      <c r="X96" s="213"/>
    </row>
    <row r="97" spans="6:24" ht="18" customHeight="1">
      <c r="F97" s="214" t="s">
        <v>5013</v>
      </c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  <c r="U97" s="213"/>
      <c r="V97" s="213"/>
      <c r="W97" s="213"/>
      <c r="X97" s="213"/>
    </row>
    <row r="98" spans="6:24" ht="18" customHeight="1">
      <c r="F98" s="214" t="s">
        <v>3127</v>
      </c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  <c r="U98" s="213"/>
      <c r="V98" s="213"/>
      <c r="W98" s="213"/>
      <c r="X98" s="213"/>
    </row>
    <row r="99" spans="6:24" ht="18" customHeight="1">
      <c r="F99" s="214" t="s">
        <v>5500</v>
      </c>
      <c r="G99" s="213"/>
      <c r="H99" s="213"/>
      <c r="I99" s="213"/>
      <c r="J99" s="213"/>
      <c r="K99" s="213"/>
      <c r="L99" s="213"/>
      <c r="M99" s="213"/>
      <c r="N99" s="213"/>
      <c r="O99" s="213"/>
      <c r="P99" s="213"/>
      <c r="Q99" s="213"/>
      <c r="R99" s="213"/>
      <c r="S99" s="213"/>
      <c r="T99" s="213"/>
      <c r="U99" s="213"/>
      <c r="V99" s="213"/>
      <c r="W99" s="213"/>
      <c r="X99" s="213"/>
    </row>
    <row r="100" spans="6:24" ht="18" customHeight="1">
      <c r="F100" s="214" t="s">
        <v>5484</v>
      </c>
      <c r="G100" s="33"/>
      <c r="H100" s="33"/>
      <c r="I100" s="33"/>
      <c r="J100" s="33"/>
      <c r="K100" s="33"/>
      <c r="L100" s="33"/>
      <c r="M100" s="33"/>
      <c r="N100" s="33"/>
      <c r="O100" s="33"/>
      <c r="P100" s="33"/>
      <c r="Q100" s="213"/>
      <c r="R100" s="213"/>
      <c r="S100" s="213"/>
      <c r="T100" s="213"/>
      <c r="U100" s="213"/>
      <c r="V100" s="213"/>
      <c r="W100" s="213"/>
      <c r="X100" s="213"/>
    </row>
    <row r="101" spans="6:24" ht="18" customHeight="1">
      <c r="F101" s="214" t="s">
        <v>5488</v>
      </c>
      <c r="G101" s="33"/>
      <c r="H101" s="33"/>
      <c r="I101" s="33"/>
      <c r="J101" s="33"/>
      <c r="K101" s="33"/>
      <c r="L101" s="33"/>
      <c r="M101" s="33"/>
      <c r="N101" s="33"/>
      <c r="O101" s="33"/>
      <c r="P101" s="33"/>
      <c r="Q101" s="213"/>
      <c r="R101" s="213"/>
      <c r="S101" s="213"/>
      <c r="T101" s="213"/>
      <c r="U101" s="213"/>
      <c r="V101" s="213"/>
      <c r="W101" s="213"/>
      <c r="X101" s="213"/>
    </row>
    <row r="102" spans="6:24" ht="18" customHeight="1">
      <c r="F102" s="214" t="s">
        <v>5501</v>
      </c>
      <c r="G102" s="33"/>
      <c r="H102" s="33"/>
      <c r="I102" s="33"/>
      <c r="J102" s="33"/>
      <c r="K102" s="33"/>
      <c r="L102" s="33"/>
      <c r="M102" s="33"/>
      <c r="N102" s="33"/>
      <c r="O102" s="33"/>
      <c r="P102" s="33"/>
      <c r="Q102" s="213"/>
      <c r="R102" s="213"/>
      <c r="S102" s="213"/>
      <c r="T102" s="213"/>
      <c r="U102" s="213"/>
      <c r="V102" s="213"/>
      <c r="W102" s="213"/>
      <c r="X102" s="213"/>
    </row>
    <row r="103" spans="6:24" ht="18" customHeight="1">
      <c r="F103" s="214" t="s">
        <v>3127</v>
      </c>
      <c r="G103" s="213"/>
      <c r="H103" s="213"/>
      <c r="I103" s="213"/>
      <c r="J103" s="213"/>
      <c r="K103" s="213"/>
      <c r="L103" s="213"/>
      <c r="M103" s="213"/>
      <c r="N103" s="213"/>
      <c r="O103" s="213"/>
      <c r="P103" s="213"/>
      <c r="Q103" s="213"/>
      <c r="R103" s="213"/>
      <c r="S103" s="213"/>
      <c r="T103" s="213"/>
      <c r="U103" s="213"/>
      <c r="V103" s="213"/>
      <c r="W103" s="213"/>
      <c r="X103" s="213"/>
    </row>
    <row r="104" spans="6:24" ht="18" customHeight="1">
      <c r="F104" s="214" t="s">
        <v>3115</v>
      </c>
      <c r="G104" s="213"/>
      <c r="H104" s="213"/>
      <c r="I104" s="213"/>
      <c r="J104" s="213"/>
      <c r="K104" s="213"/>
      <c r="L104" s="213"/>
      <c r="M104" s="213"/>
      <c r="N104" s="213"/>
      <c r="O104" s="213"/>
      <c r="P104" s="213"/>
      <c r="Q104" s="213"/>
      <c r="R104" s="213"/>
      <c r="S104" s="213"/>
      <c r="T104" s="213"/>
      <c r="U104" s="213"/>
      <c r="V104" s="213"/>
      <c r="W104" s="213"/>
      <c r="X104" s="213"/>
    </row>
    <row r="105" spans="6:24" ht="18" customHeight="1">
      <c r="F105" s="214" t="s">
        <v>5502</v>
      </c>
      <c r="G105" s="213"/>
      <c r="H105" s="213"/>
      <c r="I105" s="213"/>
      <c r="J105" s="213"/>
      <c r="K105" s="213"/>
      <c r="L105" s="213"/>
      <c r="M105" s="213"/>
      <c r="N105" s="213"/>
      <c r="O105" s="213"/>
      <c r="P105" s="213"/>
      <c r="Q105" s="213"/>
      <c r="R105" s="213"/>
      <c r="S105" s="213"/>
      <c r="T105" s="213"/>
      <c r="U105" s="213"/>
      <c r="V105" s="213"/>
      <c r="W105" s="213"/>
      <c r="X105" s="213"/>
    </row>
    <row r="106" spans="6:24" ht="18" customHeight="1">
      <c r="F106" s="214" t="s">
        <v>5485</v>
      </c>
      <c r="G106" s="33"/>
      <c r="H106" s="33"/>
      <c r="I106" s="33"/>
      <c r="J106" s="33"/>
      <c r="K106" s="213"/>
      <c r="L106" s="213"/>
      <c r="M106" s="213"/>
      <c r="N106" s="213"/>
      <c r="O106" s="213"/>
      <c r="P106" s="213"/>
      <c r="Q106" s="213"/>
      <c r="R106" s="213"/>
      <c r="S106" s="213"/>
      <c r="T106" s="213"/>
      <c r="U106" s="213"/>
      <c r="V106" s="213"/>
      <c r="W106" s="213"/>
      <c r="X106" s="213"/>
    </row>
    <row r="107" spans="6:24" ht="18" customHeight="1">
      <c r="F107" s="214" t="s">
        <v>3127</v>
      </c>
      <c r="G107" s="213"/>
      <c r="H107" s="213"/>
      <c r="I107" s="213"/>
      <c r="J107" s="213"/>
      <c r="K107" s="213"/>
      <c r="L107" s="213"/>
      <c r="M107" s="213"/>
      <c r="N107" s="213"/>
      <c r="O107" s="213"/>
      <c r="P107" s="213"/>
      <c r="Q107" s="213"/>
      <c r="R107" s="213"/>
      <c r="S107" s="213"/>
      <c r="T107" s="213"/>
      <c r="U107" s="213"/>
      <c r="V107" s="213"/>
      <c r="W107" s="213"/>
      <c r="X107" s="213"/>
    </row>
    <row r="108" spans="6:24" ht="18" customHeight="1">
      <c r="F108" s="214" t="s">
        <v>5125</v>
      </c>
      <c r="G108" s="33"/>
      <c r="H108" s="33"/>
      <c r="I108" s="33"/>
      <c r="J108" s="33"/>
      <c r="K108" s="33"/>
      <c r="L108" s="33"/>
      <c r="M108" s="33"/>
      <c r="N108" s="33"/>
      <c r="O108" s="33"/>
      <c r="P108" s="33"/>
      <c r="Q108" s="33"/>
      <c r="R108" s="33"/>
      <c r="S108" s="33"/>
      <c r="T108" s="33"/>
      <c r="U108" s="33"/>
      <c r="V108" s="33"/>
      <c r="W108" s="213"/>
      <c r="X108" s="213"/>
    </row>
    <row r="109" spans="6:24" ht="18" customHeight="1">
      <c r="F109" s="214" t="s">
        <v>5503</v>
      </c>
      <c r="G109" s="33"/>
      <c r="H109" s="33"/>
      <c r="I109" s="33"/>
      <c r="J109" s="33"/>
      <c r="K109" s="33"/>
      <c r="L109" s="33"/>
      <c r="M109" s="33"/>
      <c r="N109" s="33"/>
      <c r="O109" s="33"/>
      <c r="P109" s="33"/>
      <c r="Q109" s="33"/>
      <c r="R109" s="33"/>
      <c r="S109" s="33"/>
      <c r="T109" s="33"/>
      <c r="U109" s="33"/>
      <c r="V109" s="33"/>
      <c r="W109" s="213"/>
      <c r="X109" s="213"/>
    </row>
    <row r="110" spans="6:24" ht="18" customHeight="1">
      <c r="F110" s="214" t="s">
        <v>5504</v>
      </c>
      <c r="G110" s="33"/>
      <c r="H110" s="33"/>
      <c r="I110" s="33"/>
      <c r="J110" s="33"/>
      <c r="K110" s="33"/>
      <c r="L110" s="33"/>
      <c r="M110" s="33"/>
      <c r="N110" s="33"/>
      <c r="O110" s="33"/>
      <c r="P110" s="33"/>
      <c r="Q110" s="33"/>
      <c r="R110" s="33"/>
      <c r="S110" s="33"/>
      <c r="T110" s="33"/>
      <c r="U110" s="33"/>
      <c r="V110" s="33"/>
      <c r="W110" s="213"/>
      <c r="X110" s="213"/>
    </row>
    <row r="111" spans="6:24" ht="18" customHeight="1">
      <c r="F111" s="214" t="s">
        <v>5331</v>
      </c>
      <c r="G111" s="33"/>
      <c r="H111" s="33"/>
      <c r="I111" s="33"/>
      <c r="J111" s="33"/>
      <c r="K111" s="33"/>
      <c r="L111" s="33"/>
      <c r="M111" s="33"/>
      <c r="N111" s="33"/>
      <c r="O111" s="33"/>
      <c r="P111" s="33"/>
      <c r="Q111" s="33"/>
      <c r="R111" s="33"/>
      <c r="S111" s="33"/>
      <c r="T111" s="33"/>
      <c r="U111" s="33"/>
      <c r="V111" s="33"/>
      <c r="W111" s="213"/>
      <c r="X111" s="213"/>
    </row>
    <row r="112" spans="6:24" ht="18" customHeight="1">
      <c r="F112" s="214" t="s">
        <v>5505</v>
      </c>
      <c r="G112" s="33"/>
      <c r="H112" s="33"/>
      <c r="I112" s="33"/>
      <c r="J112" s="33"/>
      <c r="K112" s="33"/>
      <c r="L112" s="33"/>
      <c r="M112" s="33"/>
      <c r="N112" s="33"/>
      <c r="O112" s="33"/>
      <c r="P112" s="33"/>
      <c r="Q112" s="33"/>
      <c r="R112" s="33"/>
      <c r="S112" s="33"/>
      <c r="T112" s="33"/>
      <c r="U112" s="33"/>
      <c r="V112" s="33"/>
      <c r="W112" s="213"/>
      <c r="X112" s="213"/>
    </row>
    <row r="113" spans="5:24" ht="18" customHeight="1">
      <c r="F113" s="214" t="s">
        <v>5497</v>
      </c>
      <c r="G113" s="33"/>
      <c r="H113" s="33"/>
      <c r="I113" s="33"/>
      <c r="J113" s="33"/>
      <c r="K113" s="33"/>
      <c r="L113" s="33"/>
      <c r="M113" s="33"/>
      <c r="N113" s="33"/>
      <c r="O113" s="33"/>
      <c r="P113" s="33"/>
      <c r="Q113" s="33"/>
      <c r="R113" s="33"/>
      <c r="S113" s="33"/>
      <c r="T113" s="33"/>
      <c r="U113" s="33"/>
      <c r="V113" s="33"/>
      <c r="W113" s="213"/>
      <c r="X113" s="213"/>
    </row>
    <row r="114" spans="5:24" ht="18" customHeight="1">
      <c r="F114" s="214" t="s">
        <v>3127</v>
      </c>
      <c r="G114" s="33"/>
      <c r="H114" s="33"/>
      <c r="I114" s="33"/>
      <c r="J114" s="33"/>
      <c r="K114" s="33"/>
      <c r="L114" s="33"/>
      <c r="M114" s="33"/>
      <c r="N114" s="33"/>
      <c r="O114" s="33"/>
      <c r="P114" s="33"/>
      <c r="Q114" s="33"/>
      <c r="R114" s="33"/>
      <c r="S114" s="33"/>
      <c r="T114" s="33"/>
      <c r="U114" s="33"/>
      <c r="V114" s="33"/>
      <c r="W114" s="213"/>
      <c r="X114" s="213"/>
    </row>
    <row r="115" spans="5:24" ht="18" customHeight="1">
      <c r="F115" s="214" t="s">
        <v>5506</v>
      </c>
      <c r="G115" s="33"/>
      <c r="H115" s="33"/>
      <c r="I115" s="33"/>
      <c r="J115" s="33"/>
      <c r="K115" s="33"/>
      <c r="L115" s="33"/>
      <c r="M115" s="33"/>
      <c r="N115" s="33"/>
      <c r="O115" s="33"/>
      <c r="P115" s="33"/>
      <c r="Q115" s="33"/>
      <c r="R115" s="33"/>
      <c r="S115" s="33"/>
      <c r="T115" s="33"/>
      <c r="U115" s="33"/>
      <c r="V115" s="33"/>
      <c r="W115" s="213"/>
      <c r="X115" s="213"/>
    </row>
    <row r="116" spans="5:24" ht="18" customHeight="1">
      <c r="F116" s="214" t="s">
        <v>5507</v>
      </c>
      <c r="G116" s="33"/>
      <c r="H116" s="33"/>
      <c r="I116" s="33"/>
      <c r="J116" s="33"/>
      <c r="K116" s="33"/>
      <c r="L116" s="33"/>
      <c r="M116" s="33"/>
      <c r="N116" s="33"/>
      <c r="O116" s="33"/>
      <c r="P116" s="33"/>
      <c r="Q116" s="33"/>
      <c r="R116" s="33"/>
      <c r="S116" s="33"/>
      <c r="T116" s="33"/>
      <c r="U116" s="33"/>
      <c r="V116" s="33"/>
      <c r="W116" s="213"/>
      <c r="X116" s="213"/>
    </row>
    <row r="117" spans="5:24" ht="18" customHeight="1">
      <c r="F117" s="214" t="s">
        <v>5508</v>
      </c>
      <c r="G117" s="33"/>
      <c r="H117" s="33"/>
      <c r="I117" s="33"/>
      <c r="J117" s="33"/>
      <c r="K117" s="33"/>
      <c r="L117" s="33"/>
      <c r="M117" s="33"/>
      <c r="N117" s="33"/>
      <c r="O117" s="33"/>
      <c r="P117" s="33"/>
      <c r="Q117" s="33"/>
      <c r="R117" s="33"/>
      <c r="S117" s="33"/>
      <c r="T117" s="33"/>
      <c r="U117" s="33"/>
      <c r="V117" s="33"/>
      <c r="W117" s="213"/>
      <c r="X117" s="213"/>
    </row>
    <row r="118" spans="5:24" ht="18" customHeight="1">
      <c r="F118" s="214" t="s">
        <v>5498</v>
      </c>
      <c r="G118" s="33"/>
      <c r="H118" s="33"/>
      <c r="I118" s="33"/>
      <c r="J118" s="33"/>
      <c r="K118" s="33"/>
      <c r="L118" s="33"/>
      <c r="M118" s="33"/>
      <c r="N118" s="33"/>
      <c r="O118" s="33"/>
      <c r="P118" s="33"/>
      <c r="Q118" s="33"/>
      <c r="R118" s="33"/>
      <c r="S118" s="33"/>
      <c r="T118" s="33"/>
      <c r="U118" s="33"/>
      <c r="V118" s="33"/>
      <c r="W118" s="213"/>
      <c r="X118" s="213"/>
    </row>
    <row r="119" spans="5:24" ht="18" customHeight="1">
      <c r="F119" s="214" t="s">
        <v>3824</v>
      </c>
      <c r="G119" s="33"/>
      <c r="H119" s="33"/>
      <c r="I119" s="33"/>
      <c r="J119" s="33"/>
      <c r="K119" s="33"/>
      <c r="L119" s="33"/>
      <c r="M119" s="33"/>
      <c r="N119" s="33"/>
      <c r="O119" s="33"/>
      <c r="P119" s="33"/>
      <c r="Q119" s="33"/>
      <c r="R119" s="33"/>
      <c r="S119" s="33"/>
      <c r="T119" s="33"/>
      <c r="U119" s="33"/>
      <c r="V119" s="33"/>
      <c r="W119" s="213"/>
      <c r="X119" s="213"/>
    </row>
    <row r="120" spans="5:24" ht="18" customHeight="1">
      <c r="F120" s="214" t="s">
        <v>3127</v>
      </c>
      <c r="G120" s="213"/>
      <c r="H120" s="213"/>
      <c r="I120" s="213"/>
      <c r="J120" s="213"/>
      <c r="K120" s="213"/>
      <c r="L120" s="213"/>
      <c r="M120" s="213"/>
      <c r="N120" s="213"/>
      <c r="O120" s="213"/>
      <c r="P120" s="213"/>
      <c r="Q120" s="213"/>
      <c r="R120" s="213"/>
      <c r="S120" s="213"/>
      <c r="T120" s="213"/>
      <c r="U120" s="213"/>
      <c r="V120" s="213"/>
      <c r="W120" s="213"/>
      <c r="X120" s="213"/>
    </row>
    <row r="121" spans="5:24" ht="18" customHeight="1">
      <c r="F121" s="214" t="s">
        <v>5495</v>
      </c>
      <c r="G121" s="213"/>
      <c r="H121" s="213"/>
      <c r="I121" s="213"/>
      <c r="J121" s="213"/>
      <c r="K121" s="213"/>
      <c r="L121" s="213"/>
      <c r="M121" s="213"/>
      <c r="N121" s="213"/>
      <c r="O121" s="213"/>
      <c r="P121" s="213"/>
      <c r="Q121" s="213"/>
      <c r="R121" s="213"/>
      <c r="S121" s="213"/>
      <c r="T121" s="213"/>
      <c r="U121" s="213"/>
      <c r="V121" s="213"/>
      <c r="W121" s="213"/>
      <c r="X121" s="213"/>
    </row>
    <row r="122" spans="5:24" ht="18" customHeight="1">
      <c r="F122" s="214" t="s">
        <v>5486</v>
      </c>
      <c r="G122" s="33"/>
      <c r="H122" s="33"/>
      <c r="I122" s="33"/>
      <c r="J122" s="33"/>
      <c r="K122" s="213"/>
      <c r="L122" s="213"/>
      <c r="M122" s="213"/>
      <c r="N122" s="213"/>
      <c r="O122" s="213"/>
      <c r="P122" s="213"/>
      <c r="Q122" s="213"/>
      <c r="R122" s="213"/>
      <c r="S122" s="213"/>
      <c r="T122" s="213"/>
      <c r="U122" s="213"/>
      <c r="V122" s="213"/>
      <c r="W122" s="213"/>
      <c r="X122" s="213"/>
    </row>
    <row r="123" spans="5:24" ht="18" customHeight="1">
      <c r="F123" s="214" t="s">
        <v>3118</v>
      </c>
      <c r="G123" s="213"/>
      <c r="H123" s="213"/>
      <c r="I123" s="213"/>
      <c r="J123" s="213"/>
      <c r="K123" s="213"/>
      <c r="L123" s="213"/>
      <c r="M123" s="213"/>
      <c r="N123" s="213"/>
      <c r="O123" s="213"/>
      <c r="P123" s="213"/>
      <c r="Q123" s="213"/>
      <c r="R123" s="213"/>
      <c r="S123" s="213"/>
      <c r="T123" s="213"/>
      <c r="U123" s="213"/>
      <c r="V123" s="213"/>
      <c r="W123" s="213"/>
      <c r="X123" s="213"/>
    </row>
    <row r="124" spans="5:24" ht="18" customHeight="1">
      <c r="F124" s="215" t="s">
        <v>3826</v>
      </c>
      <c r="G124" s="213"/>
      <c r="H124" s="213"/>
      <c r="I124" s="213"/>
      <c r="J124" s="213"/>
      <c r="K124" s="213"/>
      <c r="L124" s="213"/>
      <c r="M124" s="213"/>
      <c r="N124" s="213"/>
      <c r="O124" s="213"/>
      <c r="P124" s="213"/>
      <c r="Q124" s="213"/>
      <c r="R124" s="213"/>
      <c r="S124" s="213"/>
      <c r="T124" s="213"/>
      <c r="U124" s="213"/>
      <c r="V124" s="213"/>
      <c r="W124" s="213"/>
      <c r="X124" s="213"/>
    </row>
    <row r="126" spans="5:24" ht="18" customHeight="1">
      <c r="E126" s="39" t="s">
        <v>5509</v>
      </c>
      <c r="F126" s="39"/>
      <c r="G126" s="39"/>
      <c r="H126" s="39"/>
      <c r="I126" s="39"/>
      <c r="J126" s="39"/>
      <c r="K126" s="39"/>
      <c r="L126" s="39"/>
      <c r="M126" s="39"/>
      <c r="N126" s="39"/>
    </row>
    <row r="127" spans="5:24" ht="18" customHeight="1">
      <c r="F127" t="s">
        <v>5510</v>
      </c>
    </row>
    <row r="129" spans="6:27" ht="18" customHeight="1">
      <c r="F129" s="33" t="s">
        <v>1246</v>
      </c>
      <c r="G129" s="33"/>
      <c r="H129" s="33"/>
    </row>
    <row r="130" spans="6:27" ht="18" customHeight="1">
      <c r="G130" t="s">
        <v>5511</v>
      </c>
    </row>
    <row r="131" spans="6:27" ht="18" customHeight="1">
      <c r="I131" t="s">
        <v>5512</v>
      </c>
    </row>
    <row r="132" spans="6:27" ht="18" customHeight="1">
      <c r="G132" t="s">
        <v>5122</v>
      </c>
    </row>
    <row r="134" spans="6:27" ht="18" customHeight="1">
      <c r="G134" s="212" t="s">
        <v>4963</v>
      </c>
      <c r="H134" s="213"/>
      <c r="I134" s="213"/>
      <c r="J134" s="213"/>
      <c r="K134" s="213"/>
      <c r="L134" s="213"/>
      <c r="M134" s="213"/>
      <c r="N134" s="213"/>
      <c r="O134" s="213"/>
      <c r="P134" s="213"/>
      <c r="Q134" s="213"/>
      <c r="R134" s="213"/>
      <c r="S134" s="213"/>
      <c r="T134" s="213"/>
      <c r="U134" s="213"/>
      <c r="V134" s="213"/>
      <c r="W134" s="213"/>
      <c r="X134" s="213"/>
      <c r="Y134" s="213"/>
      <c r="Z134" s="213"/>
      <c r="AA134" s="213"/>
    </row>
    <row r="135" spans="6:27" ht="18" customHeight="1">
      <c r="G135" s="214" t="s">
        <v>4943</v>
      </c>
      <c r="H135" s="213"/>
      <c r="I135" s="213"/>
      <c r="J135" s="213"/>
      <c r="K135" s="213"/>
      <c r="L135" s="213"/>
      <c r="M135" s="213"/>
      <c r="N135" s="213"/>
      <c r="O135" s="213"/>
      <c r="P135" s="213"/>
      <c r="Q135" s="213"/>
      <c r="R135" s="213"/>
      <c r="S135" s="213"/>
      <c r="T135" s="213"/>
      <c r="U135" s="213"/>
      <c r="V135" s="213"/>
      <c r="W135" s="213"/>
      <c r="X135" s="213"/>
      <c r="Y135" s="213"/>
      <c r="Z135" s="213"/>
      <c r="AA135" s="213"/>
    </row>
    <row r="136" spans="6:27" ht="18" customHeight="1">
      <c r="G136" s="214" t="s">
        <v>5500</v>
      </c>
      <c r="H136" s="213"/>
      <c r="I136" s="213"/>
      <c r="J136" s="213"/>
      <c r="K136" s="213"/>
      <c r="L136" s="213"/>
      <c r="M136" s="213"/>
      <c r="N136" s="213"/>
      <c r="O136" s="213"/>
      <c r="P136" s="213"/>
      <c r="Q136" s="213"/>
      <c r="R136" s="213"/>
      <c r="S136" s="213"/>
      <c r="T136" s="213"/>
      <c r="U136" s="213"/>
      <c r="V136" s="213"/>
      <c r="W136" s="213"/>
      <c r="X136" s="213"/>
      <c r="Y136" s="213"/>
      <c r="Z136" s="213"/>
      <c r="AA136" s="213"/>
    </row>
    <row r="137" spans="6:27" ht="18" customHeight="1">
      <c r="G137" s="214" t="s">
        <v>5484</v>
      </c>
      <c r="H137" s="213"/>
      <c r="I137" s="213"/>
      <c r="J137" s="213"/>
      <c r="K137" s="213"/>
      <c r="L137" s="213"/>
      <c r="M137" s="213"/>
      <c r="N137" s="213"/>
      <c r="O137" s="213"/>
      <c r="P137" s="213"/>
      <c r="Q137" s="213"/>
      <c r="R137" s="213"/>
      <c r="S137" s="213"/>
      <c r="T137" s="213"/>
      <c r="U137" s="213"/>
      <c r="V137" s="213"/>
      <c r="W137" s="213"/>
      <c r="X137" s="213"/>
      <c r="Y137" s="213"/>
      <c r="Z137" s="213"/>
      <c r="AA137" s="213"/>
    </row>
    <row r="138" spans="6:27" ht="18" customHeight="1">
      <c r="G138" s="214" t="s">
        <v>5488</v>
      </c>
      <c r="H138" s="213"/>
      <c r="I138" s="213"/>
      <c r="J138" s="213"/>
      <c r="K138" s="213"/>
      <c r="L138" s="213"/>
      <c r="M138" s="213"/>
      <c r="N138" s="213"/>
      <c r="O138" s="213"/>
      <c r="P138" s="213"/>
      <c r="Q138" s="213"/>
      <c r="R138" s="213"/>
      <c r="S138" s="213"/>
      <c r="T138" s="213"/>
      <c r="U138" s="213"/>
      <c r="V138" s="213"/>
      <c r="W138" s="213"/>
      <c r="X138" s="213"/>
      <c r="Y138" s="213"/>
      <c r="Z138" s="213"/>
      <c r="AA138" s="213"/>
    </row>
    <row r="139" spans="6:27" ht="18" customHeight="1">
      <c r="G139" s="214" t="s">
        <v>5501</v>
      </c>
      <c r="H139" s="213"/>
      <c r="I139" s="213"/>
      <c r="J139" s="213"/>
      <c r="K139" s="213"/>
      <c r="L139" s="213"/>
      <c r="M139" s="213"/>
      <c r="N139" s="213"/>
      <c r="O139" s="213"/>
      <c r="P139" s="213"/>
      <c r="Q139" s="213"/>
      <c r="R139" s="213"/>
      <c r="S139" s="213"/>
      <c r="T139" s="213"/>
      <c r="U139" s="213"/>
      <c r="V139" s="213"/>
      <c r="W139" s="213"/>
      <c r="X139" s="213"/>
      <c r="Y139" s="213"/>
      <c r="Z139" s="213"/>
      <c r="AA139" s="213"/>
    </row>
    <row r="140" spans="6:27" ht="18" customHeight="1">
      <c r="G140" s="214" t="s">
        <v>3127</v>
      </c>
      <c r="H140" s="213"/>
      <c r="I140" s="213"/>
      <c r="J140" s="213"/>
      <c r="K140" s="213"/>
      <c r="L140" s="213"/>
      <c r="M140" s="213"/>
      <c r="N140" s="213"/>
      <c r="O140" s="213"/>
      <c r="P140" s="213"/>
      <c r="Q140" s="213"/>
      <c r="R140" s="213"/>
      <c r="S140" s="213"/>
      <c r="T140" s="213"/>
      <c r="U140" s="213"/>
      <c r="V140" s="213"/>
      <c r="W140" s="213"/>
      <c r="X140" s="213"/>
      <c r="Y140" s="213"/>
      <c r="Z140" s="213"/>
      <c r="AA140" s="213"/>
    </row>
    <row r="141" spans="6:27" ht="18" customHeight="1">
      <c r="G141" s="214" t="s">
        <v>3115</v>
      </c>
      <c r="H141" s="213"/>
      <c r="I141" s="213"/>
      <c r="J141" s="213"/>
      <c r="K141" s="213"/>
      <c r="L141" s="213"/>
      <c r="M141" s="213"/>
      <c r="N141" s="213"/>
      <c r="O141" s="213"/>
      <c r="P141" s="213"/>
      <c r="Q141" s="213"/>
      <c r="R141" s="213"/>
      <c r="S141" s="213"/>
      <c r="T141" s="213"/>
      <c r="U141" s="213"/>
      <c r="V141" s="213"/>
      <c r="W141" s="213"/>
      <c r="X141" s="213"/>
      <c r="Y141" s="213"/>
      <c r="Z141" s="213"/>
      <c r="AA141" s="213"/>
    </row>
    <row r="142" spans="6:27" ht="18" customHeight="1">
      <c r="G142" s="214" t="s">
        <v>5519</v>
      </c>
      <c r="H142" s="213"/>
      <c r="I142" s="213"/>
      <c r="J142" s="213"/>
      <c r="K142" s="213"/>
      <c r="L142" s="213"/>
      <c r="M142" s="213"/>
      <c r="N142" s="213"/>
      <c r="O142" s="213"/>
      <c r="P142" s="213"/>
      <c r="Q142" s="213"/>
      <c r="R142" s="213"/>
      <c r="S142" s="213"/>
      <c r="T142" s="213"/>
      <c r="U142" s="213"/>
      <c r="V142" s="213"/>
      <c r="W142" s="213"/>
      <c r="X142" s="213"/>
      <c r="Y142" s="213"/>
      <c r="Z142" s="213"/>
      <c r="AA142" s="213"/>
    </row>
    <row r="143" spans="6:27" ht="18" customHeight="1">
      <c r="G143" s="214" t="s">
        <v>3127</v>
      </c>
      <c r="H143" s="213"/>
      <c r="I143" s="213"/>
      <c r="J143" s="213"/>
      <c r="K143" s="213"/>
      <c r="L143" s="213"/>
      <c r="M143" s="213"/>
      <c r="N143" s="213"/>
      <c r="O143" s="213"/>
      <c r="P143" s="213"/>
      <c r="Q143" s="213"/>
      <c r="R143" s="213"/>
      <c r="S143" s="213"/>
      <c r="T143" s="213"/>
      <c r="U143" s="213"/>
      <c r="V143" s="213"/>
      <c r="W143" s="213"/>
      <c r="X143" s="213"/>
      <c r="Y143" s="213"/>
      <c r="Z143" s="213"/>
      <c r="AA143" s="213"/>
    </row>
    <row r="144" spans="6:27" ht="18" customHeight="1">
      <c r="G144" s="214" t="s">
        <v>5513</v>
      </c>
      <c r="H144" s="213"/>
      <c r="I144" s="213"/>
      <c r="J144" s="213"/>
      <c r="K144" s="213"/>
      <c r="L144" s="213"/>
      <c r="M144" s="213"/>
      <c r="N144" s="213"/>
      <c r="O144" s="213"/>
      <c r="P144" s="213"/>
      <c r="Q144" s="213"/>
      <c r="R144" s="213"/>
      <c r="S144" s="213"/>
      <c r="T144" s="213"/>
      <c r="U144" s="213"/>
      <c r="V144" s="213"/>
      <c r="W144" s="213"/>
      <c r="X144" s="213"/>
      <c r="Y144" s="213"/>
      <c r="Z144" s="213"/>
      <c r="AA144" s="213"/>
    </row>
    <row r="145" spans="5:27" ht="18" customHeight="1">
      <c r="G145" s="214" t="s">
        <v>5520</v>
      </c>
      <c r="H145" s="213"/>
      <c r="I145" s="213"/>
      <c r="J145" s="213"/>
      <c r="K145" s="213"/>
      <c r="L145" s="213"/>
      <c r="M145" s="213"/>
      <c r="N145" s="213"/>
      <c r="O145" s="213"/>
      <c r="P145" s="213"/>
      <c r="Q145" s="213"/>
      <c r="R145" s="213"/>
      <c r="S145" s="213"/>
      <c r="T145" s="213"/>
      <c r="U145" s="213"/>
      <c r="V145" s="213"/>
      <c r="W145" s="213"/>
      <c r="X145" s="213"/>
      <c r="Y145" s="213"/>
      <c r="Z145" s="213"/>
      <c r="AA145" s="213"/>
    </row>
    <row r="146" spans="5:27" ht="18" customHeight="1">
      <c r="G146" s="214" t="s">
        <v>5521</v>
      </c>
      <c r="H146" s="213"/>
      <c r="I146" s="213"/>
      <c r="J146" s="213"/>
      <c r="K146" s="213"/>
      <c r="L146" s="213"/>
      <c r="M146" s="213"/>
      <c r="N146" s="213"/>
      <c r="O146" s="213"/>
      <c r="P146" s="213"/>
      <c r="Q146" s="213"/>
      <c r="R146" s="213"/>
      <c r="S146" s="213"/>
      <c r="T146" s="213"/>
      <c r="U146" s="213"/>
      <c r="V146" s="213"/>
      <c r="W146" s="213"/>
      <c r="X146" s="213"/>
      <c r="Y146" s="213"/>
      <c r="Z146" s="213"/>
      <c r="AA146" s="213"/>
    </row>
    <row r="147" spans="5:27" ht="18" customHeight="1">
      <c r="G147" s="214" t="s">
        <v>5522</v>
      </c>
      <c r="H147" s="213"/>
      <c r="I147" s="213"/>
      <c r="J147" s="213"/>
      <c r="K147" s="213"/>
      <c r="L147" s="213"/>
      <c r="M147" s="213"/>
      <c r="N147" s="213"/>
      <c r="O147" s="213"/>
      <c r="P147" s="213"/>
      <c r="Q147" s="213"/>
      <c r="R147" s="213"/>
      <c r="S147" s="213"/>
      <c r="T147" s="213"/>
      <c r="U147" s="213"/>
      <c r="V147" s="213"/>
      <c r="W147" s="213"/>
      <c r="X147" s="213"/>
      <c r="Y147" s="213"/>
      <c r="Z147" s="213"/>
      <c r="AA147" s="213"/>
    </row>
    <row r="148" spans="5:27" ht="18" customHeight="1">
      <c r="G148" s="214" t="s">
        <v>5514</v>
      </c>
      <c r="H148" s="213"/>
      <c r="I148" s="213"/>
      <c r="J148" s="213"/>
      <c r="K148" s="213"/>
      <c r="L148" s="213"/>
      <c r="M148" s="213"/>
      <c r="N148" s="213"/>
      <c r="O148" s="213"/>
      <c r="P148" s="213"/>
      <c r="Q148" s="213"/>
      <c r="R148" s="213"/>
      <c r="S148" s="213"/>
      <c r="T148" s="213"/>
      <c r="U148" s="213"/>
      <c r="V148" s="213"/>
      <c r="W148" s="213"/>
      <c r="X148" s="213"/>
      <c r="Y148" s="213"/>
      <c r="Z148" s="213"/>
      <c r="AA148" s="213"/>
    </row>
    <row r="149" spans="5:27" ht="18" customHeight="1">
      <c r="G149" s="214" t="s">
        <v>3824</v>
      </c>
      <c r="H149" s="213"/>
      <c r="I149" s="213"/>
      <c r="J149" s="213"/>
      <c r="K149" s="213"/>
      <c r="L149" s="213"/>
      <c r="M149" s="213"/>
      <c r="N149" s="213"/>
      <c r="O149" s="213"/>
      <c r="P149" s="213"/>
      <c r="Q149" s="213"/>
      <c r="R149" s="213"/>
      <c r="S149" s="213"/>
      <c r="T149" s="213"/>
      <c r="U149" s="213"/>
      <c r="V149" s="213"/>
      <c r="W149" s="213"/>
      <c r="X149" s="213"/>
      <c r="Y149" s="213"/>
      <c r="Z149" s="213"/>
      <c r="AA149" s="213"/>
    </row>
    <row r="150" spans="5:27" ht="18" customHeight="1">
      <c r="G150" s="214" t="s">
        <v>3118</v>
      </c>
      <c r="H150" s="213"/>
      <c r="I150" s="213"/>
      <c r="J150" s="213"/>
      <c r="K150" s="213"/>
      <c r="L150" s="213"/>
      <c r="M150" s="213"/>
      <c r="N150" s="213"/>
      <c r="O150" s="213"/>
      <c r="P150" s="213"/>
      <c r="Q150" s="213"/>
      <c r="R150" s="213"/>
      <c r="S150" s="213"/>
      <c r="T150" s="213"/>
      <c r="U150" s="213"/>
      <c r="V150" s="213"/>
      <c r="W150" s="213"/>
      <c r="X150" s="213"/>
      <c r="Y150" s="213"/>
      <c r="Z150" s="213"/>
      <c r="AA150" s="213"/>
    </row>
    <row r="151" spans="5:27" ht="18" customHeight="1">
      <c r="G151" s="215" t="s">
        <v>3826</v>
      </c>
      <c r="H151" s="213"/>
      <c r="I151" s="213"/>
      <c r="J151" s="213"/>
      <c r="K151" s="213"/>
      <c r="L151" s="213"/>
      <c r="M151" s="213"/>
      <c r="N151" s="213"/>
      <c r="O151" s="213"/>
      <c r="P151" s="213"/>
      <c r="Q151" s="213"/>
      <c r="R151" s="213"/>
      <c r="S151" s="213"/>
      <c r="T151" s="213"/>
      <c r="U151" s="213"/>
      <c r="V151" s="213"/>
      <c r="W151" s="213"/>
      <c r="X151" s="213"/>
      <c r="Y151" s="213"/>
      <c r="Z151" s="213"/>
      <c r="AA151" s="213"/>
    </row>
    <row r="152" spans="5:27" ht="18" customHeight="1">
      <c r="G152" s="215"/>
      <c r="H152" s="213"/>
      <c r="I152" s="213"/>
      <c r="J152" s="213"/>
      <c r="K152" s="213"/>
      <c r="L152" s="213"/>
      <c r="M152" s="213"/>
      <c r="N152" s="213"/>
      <c r="O152" s="213"/>
      <c r="P152" s="213"/>
      <c r="Q152" s="213"/>
      <c r="R152" s="213"/>
      <c r="S152" s="213"/>
      <c r="T152" s="213"/>
      <c r="U152" s="213"/>
      <c r="V152" s="213"/>
      <c r="W152" s="213"/>
      <c r="X152" s="213"/>
      <c r="Y152" s="213"/>
      <c r="Z152" s="213"/>
      <c r="AA152" s="213"/>
    </row>
    <row r="153" spans="5:27" ht="18" customHeight="1">
      <c r="G153" s="216" t="s">
        <v>5515</v>
      </c>
      <c r="H153" s="213"/>
      <c r="I153" s="213"/>
      <c r="J153" s="213"/>
      <c r="K153" s="213"/>
      <c r="L153" s="213"/>
      <c r="M153" s="213"/>
      <c r="N153" s="213"/>
      <c r="O153" s="213"/>
      <c r="P153" s="213"/>
      <c r="Q153" s="213"/>
      <c r="R153" s="213"/>
      <c r="S153" s="213"/>
      <c r="T153" s="213"/>
      <c r="U153" s="213"/>
      <c r="V153" s="213"/>
      <c r="W153" s="213"/>
      <c r="X153" s="213"/>
      <c r="Y153" s="213"/>
      <c r="Z153" s="213"/>
      <c r="AA153" s="213"/>
    </row>
    <row r="154" spans="5:27" ht="18" customHeight="1">
      <c r="G154" s="216" t="s">
        <v>5516</v>
      </c>
      <c r="H154" s="213"/>
      <c r="I154" s="213"/>
      <c r="J154" s="213"/>
      <c r="K154" s="213"/>
      <c r="L154" s="213"/>
      <c r="M154" s="213"/>
      <c r="N154" s="213"/>
      <c r="O154" s="213"/>
      <c r="P154" s="213"/>
      <c r="Q154" s="213"/>
      <c r="R154" s="213"/>
      <c r="S154" s="213"/>
      <c r="T154" s="213"/>
      <c r="U154" s="213"/>
      <c r="V154" s="213"/>
      <c r="W154" s="213"/>
      <c r="X154" s="213"/>
      <c r="Y154" s="213"/>
      <c r="Z154" s="213"/>
      <c r="AA154" s="213"/>
    </row>
    <row r="155" spans="5:27" ht="18" customHeight="1">
      <c r="G155" s="216" t="s">
        <v>5517</v>
      </c>
      <c r="H155" s="213"/>
      <c r="I155" s="213"/>
      <c r="J155" s="213"/>
      <c r="K155" s="213"/>
      <c r="L155" s="213"/>
      <c r="M155" s="213"/>
      <c r="N155" s="213"/>
      <c r="O155" s="213"/>
      <c r="P155" s="213"/>
      <c r="Q155" s="213"/>
      <c r="R155" s="213"/>
      <c r="S155" s="213"/>
      <c r="T155" s="213"/>
      <c r="U155" s="213"/>
      <c r="V155" s="213"/>
      <c r="W155" s="213"/>
      <c r="X155" s="213"/>
      <c r="Y155" s="213"/>
      <c r="Z155" s="213"/>
      <c r="AA155" s="213"/>
    </row>
    <row r="156" spans="5:27" ht="18" customHeight="1">
      <c r="G156" s="216" t="s">
        <v>5518</v>
      </c>
      <c r="H156" s="213"/>
      <c r="I156" s="213"/>
      <c r="J156" s="213"/>
      <c r="K156" s="213"/>
      <c r="L156" s="213"/>
      <c r="M156" s="213"/>
      <c r="N156" s="213"/>
      <c r="O156" s="213"/>
      <c r="P156" s="213"/>
      <c r="Q156" s="213"/>
      <c r="R156" s="213"/>
      <c r="S156" s="213"/>
      <c r="T156" s="213"/>
      <c r="U156" s="213"/>
      <c r="V156" s="213"/>
      <c r="W156" s="213"/>
      <c r="X156" s="213"/>
      <c r="Y156" s="213"/>
      <c r="Z156" s="213"/>
      <c r="AA156" s="213"/>
    </row>
    <row r="159" spans="5:27" ht="18" customHeight="1">
      <c r="E159" s="39" t="s">
        <v>5524</v>
      </c>
      <c r="F159" s="39"/>
      <c r="G159" s="39"/>
      <c r="H159" s="39"/>
      <c r="I159" s="39"/>
      <c r="J159" s="39"/>
      <c r="K159" s="39"/>
      <c r="L159" s="39"/>
    </row>
    <row r="160" spans="5:27" s="62" customFormat="1" ht="18" customHeight="1"/>
    <row r="161" spans="6:23" ht="18" customHeight="1">
      <c r="F161" s="76" t="s">
        <v>5525</v>
      </c>
    </row>
    <row r="162" spans="6:23" ht="18" customHeight="1">
      <c r="F162" s="54" t="s">
        <v>5526</v>
      </c>
    </row>
    <row r="164" spans="6:23" ht="18" customHeight="1">
      <c r="F164" s="33" t="s">
        <v>5523</v>
      </c>
      <c r="G164" s="33"/>
      <c r="H164" s="33"/>
      <c r="I164" s="33"/>
      <c r="J164" s="33"/>
      <c r="K164" s="33"/>
      <c r="L164" s="33"/>
      <c r="M164" s="33"/>
      <c r="N164" s="33"/>
      <c r="O164" s="33"/>
      <c r="P164" s="33"/>
      <c r="Q164" s="33"/>
      <c r="R164" s="33"/>
      <c r="S164" s="33"/>
      <c r="T164" s="33"/>
      <c r="U164" s="33"/>
      <c r="V164" s="33"/>
      <c r="W164" s="33"/>
    </row>
    <row r="166" spans="6:23" ht="18" customHeight="1">
      <c r="G166" s="54" t="s">
        <v>4963</v>
      </c>
    </row>
    <row r="167" spans="6:23" ht="18" customHeight="1">
      <c r="G167" s="76" t="s">
        <v>4943</v>
      </c>
    </row>
    <row r="168" spans="6:23" ht="18" customHeight="1">
      <c r="G168" s="76" t="s">
        <v>5532</v>
      </c>
    </row>
    <row r="169" spans="6:23" ht="18" customHeight="1">
      <c r="G169" s="76" t="s">
        <v>5013</v>
      </c>
    </row>
    <row r="170" spans="6:23" ht="18" customHeight="1">
      <c r="G170" s="76" t="s">
        <v>3127</v>
      </c>
    </row>
    <row r="171" spans="6:23" ht="18" customHeight="1">
      <c r="G171" s="76" t="s">
        <v>5487</v>
      </c>
    </row>
    <row r="172" spans="6:23" ht="18" customHeight="1">
      <c r="G172" s="76" t="s">
        <v>5527</v>
      </c>
    </row>
    <row r="173" spans="6:23" ht="18" customHeight="1">
      <c r="G173" s="76" t="s">
        <v>5488</v>
      </c>
    </row>
    <row r="174" spans="6:23" ht="18" customHeight="1">
      <c r="G174" s="76" t="s">
        <v>5018</v>
      </c>
    </row>
    <row r="175" spans="6:23" ht="18" customHeight="1">
      <c r="G175" s="76" t="s">
        <v>5533</v>
      </c>
    </row>
    <row r="176" spans="6:23" ht="18" customHeight="1">
      <c r="G176" s="76" t="s">
        <v>3127</v>
      </c>
    </row>
    <row r="177" spans="7:13" ht="18" customHeight="1">
      <c r="G177" s="76" t="s">
        <v>3115</v>
      </c>
    </row>
    <row r="178" spans="7:13" ht="18" customHeight="1">
      <c r="G178" s="76" t="s">
        <v>5534</v>
      </c>
      <c r="H178" s="207"/>
      <c r="I178" s="207"/>
      <c r="J178" s="207"/>
      <c r="K178" s="207"/>
      <c r="L178" s="207"/>
      <c r="M178" s="207"/>
    </row>
    <row r="179" spans="7:13" ht="18" customHeight="1">
      <c r="G179" s="76" t="s">
        <v>5535</v>
      </c>
    </row>
    <row r="180" spans="7:13" ht="18" customHeight="1">
      <c r="G180" s="76" t="s">
        <v>3127</v>
      </c>
    </row>
    <row r="181" spans="7:13" ht="18" customHeight="1">
      <c r="G181" s="76" t="s">
        <v>5125</v>
      </c>
    </row>
    <row r="182" spans="7:13" ht="18" customHeight="1">
      <c r="G182" s="76" t="s">
        <v>5536</v>
      </c>
    </row>
    <row r="183" spans="7:13" ht="18" customHeight="1">
      <c r="G183" s="76" t="s">
        <v>5331</v>
      </c>
    </row>
    <row r="184" spans="7:13" ht="18" customHeight="1">
      <c r="G184" s="76" t="s">
        <v>5537</v>
      </c>
    </row>
    <row r="185" spans="7:13" ht="18" customHeight="1">
      <c r="G185" s="76" t="s">
        <v>5331</v>
      </c>
    </row>
    <row r="186" spans="7:13" ht="18" customHeight="1">
      <c r="G186" s="76" t="s">
        <v>5538</v>
      </c>
    </row>
    <row r="187" spans="7:13" ht="18" customHeight="1">
      <c r="G187" s="76" t="s">
        <v>5539</v>
      </c>
    </row>
    <row r="188" spans="7:13" ht="18" customHeight="1">
      <c r="G188" s="76" t="s">
        <v>5540</v>
      </c>
    </row>
    <row r="189" spans="7:13" ht="18" customHeight="1">
      <c r="G189" s="76" t="s">
        <v>5528</v>
      </c>
    </row>
    <row r="190" spans="7:13" ht="18" customHeight="1">
      <c r="G190" s="76" t="s">
        <v>3824</v>
      </c>
    </row>
    <row r="191" spans="7:13" ht="18" customHeight="1">
      <c r="G191" s="76" t="s">
        <v>3127</v>
      </c>
    </row>
    <row r="192" spans="7:13" ht="18" customHeight="1">
      <c r="G192" s="76" t="s">
        <v>5529</v>
      </c>
    </row>
    <row r="193" spans="7:13" ht="18" customHeight="1">
      <c r="G193" s="76" t="s">
        <v>3127</v>
      </c>
    </row>
    <row r="194" spans="7:13" ht="18" customHeight="1">
      <c r="G194" s="76" t="s">
        <v>5541</v>
      </c>
      <c r="H194" s="207"/>
      <c r="I194" s="207"/>
      <c r="J194" s="207"/>
      <c r="K194" s="207"/>
      <c r="L194" s="207"/>
      <c r="M194" s="207"/>
    </row>
    <row r="195" spans="7:13" ht="18" customHeight="1">
      <c r="G195" s="76" t="s">
        <v>5542</v>
      </c>
    </row>
    <row r="196" spans="7:13" ht="18" customHeight="1">
      <c r="G196" s="76" t="s">
        <v>3127</v>
      </c>
    </row>
    <row r="197" spans="7:13" ht="18" customHeight="1">
      <c r="G197" s="76" t="s">
        <v>5125</v>
      </c>
    </row>
    <row r="198" spans="7:13" ht="18" customHeight="1">
      <c r="G198" s="76" t="s">
        <v>5536</v>
      </c>
    </row>
    <row r="199" spans="7:13" ht="18" customHeight="1">
      <c r="G199" s="76" t="s">
        <v>5331</v>
      </c>
    </row>
    <row r="200" spans="7:13" ht="18" customHeight="1">
      <c r="G200" s="76" t="s">
        <v>5537</v>
      </c>
    </row>
    <row r="201" spans="7:13" ht="18" customHeight="1">
      <c r="G201" s="76" t="s">
        <v>5331</v>
      </c>
    </row>
    <row r="202" spans="7:13" ht="18" customHeight="1">
      <c r="G202" s="76" t="s">
        <v>5543</v>
      </c>
    </row>
    <row r="203" spans="7:13" ht="18" customHeight="1">
      <c r="G203" s="76" t="s">
        <v>5539</v>
      </c>
    </row>
    <row r="204" spans="7:13" ht="18" customHeight="1">
      <c r="G204" s="76" t="s">
        <v>5540</v>
      </c>
    </row>
    <row r="205" spans="7:13" ht="18" customHeight="1">
      <c r="G205" s="76" t="s">
        <v>5528</v>
      </c>
    </row>
    <row r="206" spans="7:13" ht="18" customHeight="1">
      <c r="G206" s="76" t="s">
        <v>3824</v>
      </c>
    </row>
    <row r="207" spans="7:13" ht="18" customHeight="1">
      <c r="G207" s="76" t="s">
        <v>3127</v>
      </c>
    </row>
    <row r="208" spans="7:13" ht="18" customHeight="1">
      <c r="G208" s="76" t="s">
        <v>5529</v>
      </c>
    </row>
    <row r="209" spans="6:31" ht="18" customHeight="1">
      <c r="G209" s="76" t="s">
        <v>3118</v>
      </c>
    </row>
    <row r="210" spans="6:31" ht="18" customHeight="1">
      <c r="G210" s="139" t="s">
        <v>3826</v>
      </c>
    </row>
    <row r="211" spans="6:31" ht="18" customHeight="1">
      <c r="G211" s="139"/>
    </row>
    <row r="212" spans="6:31" ht="18" customHeight="1">
      <c r="G212" s="52" t="s">
        <v>5530</v>
      </c>
    </row>
    <row r="213" spans="6:31" ht="18" customHeight="1">
      <c r="G213" s="52" t="s">
        <v>5531</v>
      </c>
    </row>
    <row r="215" spans="6:31" ht="18" customHeight="1">
      <c r="F215" s="207" t="s">
        <v>5544</v>
      </c>
      <c r="G215" s="207"/>
      <c r="H215" s="207"/>
      <c r="I215" s="207"/>
      <c r="J215" s="207"/>
      <c r="K215" s="207"/>
      <c r="L215" s="207"/>
      <c r="M215" s="207"/>
      <c r="N215" s="207"/>
      <c r="O215" s="207"/>
    </row>
    <row r="217" spans="6:31" ht="18" customHeight="1">
      <c r="G217" s="212" t="s">
        <v>4963</v>
      </c>
      <c r="H217" s="213"/>
      <c r="I217" s="213"/>
      <c r="J217" s="213"/>
      <c r="K217" s="213"/>
      <c r="L217" s="213"/>
      <c r="M217" s="213"/>
      <c r="N217" s="213"/>
      <c r="O217" s="213"/>
      <c r="P217" s="213"/>
      <c r="Q217" s="213"/>
      <c r="R217" s="213"/>
      <c r="S217" s="213"/>
      <c r="T217" s="213"/>
      <c r="U217" s="213"/>
      <c r="V217" s="213"/>
      <c r="W217" s="213"/>
      <c r="X217" s="213"/>
      <c r="Y217" s="213"/>
      <c r="Z217" s="213"/>
      <c r="AA217" s="213"/>
      <c r="AB217" s="213"/>
      <c r="AC217" s="213"/>
      <c r="AD217" s="213"/>
      <c r="AE217" s="213"/>
    </row>
    <row r="218" spans="6:31" ht="18" customHeight="1">
      <c r="G218" s="214" t="s">
        <v>4943</v>
      </c>
      <c r="H218" s="213"/>
      <c r="I218" s="213"/>
      <c r="J218" s="213"/>
      <c r="K218" s="213"/>
      <c r="L218" s="213"/>
      <c r="M218" s="213"/>
      <c r="N218" s="213"/>
      <c r="O218" s="213"/>
      <c r="P218" s="213"/>
      <c r="Q218" s="213"/>
      <c r="R218" s="213"/>
      <c r="S218" s="213"/>
      <c r="T218" s="213"/>
      <c r="U218" s="213"/>
      <c r="V218" s="213"/>
      <c r="W218" s="213"/>
      <c r="X218" s="213"/>
      <c r="Y218" s="213"/>
      <c r="Z218" s="213"/>
      <c r="AA218" s="213"/>
      <c r="AB218" s="213"/>
      <c r="AC218" s="213"/>
      <c r="AD218" s="213"/>
      <c r="AE218" s="213"/>
    </row>
    <row r="219" spans="6:31" ht="18" customHeight="1">
      <c r="G219" s="214" t="s">
        <v>5550</v>
      </c>
      <c r="H219" s="213"/>
      <c r="I219" s="213"/>
      <c r="J219" s="213"/>
      <c r="K219" s="213"/>
      <c r="L219" s="213"/>
      <c r="M219" s="213"/>
      <c r="N219" s="213"/>
      <c r="O219" s="213"/>
      <c r="P219" s="213"/>
      <c r="Q219" s="213"/>
      <c r="R219" s="213"/>
      <c r="S219" s="213"/>
      <c r="T219" s="213"/>
      <c r="U219" s="213"/>
      <c r="V219" s="213"/>
      <c r="W219" s="213"/>
      <c r="X219" s="213"/>
      <c r="Y219" s="213"/>
      <c r="Z219" s="213"/>
      <c r="AA219" s="213"/>
      <c r="AB219" s="213"/>
      <c r="AC219" s="213"/>
      <c r="AD219" s="213"/>
      <c r="AE219" s="213"/>
    </row>
    <row r="220" spans="6:31" ht="18" customHeight="1">
      <c r="G220" s="214" t="s">
        <v>5545</v>
      </c>
      <c r="H220" s="213"/>
      <c r="I220" s="213"/>
      <c r="J220" s="213"/>
      <c r="K220" s="213"/>
      <c r="L220" s="213"/>
      <c r="M220" s="213"/>
      <c r="N220" s="213"/>
      <c r="O220" s="213"/>
      <c r="P220" s="213"/>
      <c r="Q220" s="213"/>
      <c r="R220" s="213"/>
      <c r="S220" s="213"/>
      <c r="T220" s="213"/>
      <c r="U220" s="213"/>
      <c r="V220" s="213"/>
      <c r="W220" s="213"/>
      <c r="X220" s="213"/>
      <c r="Y220" s="213"/>
      <c r="Z220" s="213"/>
      <c r="AA220" s="213"/>
      <c r="AB220" s="213"/>
      <c r="AC220" s="213"/>
      <c r="AD220" s="213"/>
      <c r="AE220" s="213"/>
    </row>
    <row r="221" spans="6:31" ht="18" customHeight="1">
      <c r="G221" s="214" t="s">
        <v>3127</v>
      </c>
      <c r="H221" s="213"/>
      <c r="I221" s="213"/>
      <c r="J221" s="213"/>
      <c r="K221" s="213"/>
      <c r="L221" s="213"/>
      <c r="M221" s="213"/>
      <c r="N221" s="213"/>
      <c r="O221" s="213"/>
      <c r="P221" s="213"/>
      <c r="Q221" s="213"/>
      <c r="R221" s="213"/>
      <c r="S221" s="213"/>
      <c r="T221" s="213"/>
      <c r="U221" s="213"/>
      <c r="V221" s="213"/>
      <c r="W221" s="213"/>
      <c r="X221" s="213"/>
      <c r="Y221" s="213"/>
      <c r="Z221" s="213"/>
      <c r="AA221" s="213"/>
      <c r="AB221" s="213"/>
      <c r="AC221" s="213"/>
      <c r="AD221" s="213"/>
      <c r="AE221" s="213"/>
    </row>
    <row r="222" spans="6:31" ht="18" customHeight="1">
      <c r="G222" s="214" t="s">
        <v>5551</v>
      </c>
      <c r="H222" s="213"/>
      <c r="I222" s="213"/>
      <c r="J222" s="213"/>
      <c r="K222" s="213"/>
      <c r="L222" s="213"/>
      <c r="M222" s="213"/>
      <c r="N222" s="213"/>
      <c r="O222" s="213"/>
      <c r="P222" s="213"/>
      <c r="Q222" s="213"/>
      <c r="R222" s="213"/>
      <c r="S222" s="213"/>
      <c r="T222" s="213"/>
      <c r="U222" s="213"/>
      <c r="V222" s="213"/>
      <c r="W222" s="213"/>
      <c r="X222" s="213"/>
      <c r="Y222" s="213"/>
      <c r="Z222" s="213"/>
      <c r="AA222" s="213"/>
      <c r="AB222" s="213"/>
      <c r="AC222" s="213"/>
      <c r="AD222" s="213"/>
      <c r="AE222" s="213"/>
    </row>
    <row r="223" spans="6:31" ht="18" customHeight="1">
      <c r="G223" s="214" t="s">
        <v>5546</v>
      </c>
      <c r="H223" s="213"/>
      <c r="I223" s="213"/>
      <c r="J223" s="213"/>
      <c r="K223" s="213"/>
      <c r="L223" s="213"/>
      <c r="M223" s="213"/>
      <c r="N223" s="213"/>
      <c r="O223" s="213"/>
      <c r="P223" s="213"/>
      <c r="Q223" s="213"/>
      <c r="R223" s="213"/>
      <c r="S223" s="213"/>
      <c r="T223" s="213"/>
      <c r="U223" s="213"/>
      <c r="V223" s="213"/>
      <c r="W223" s="213"/>
      <c r="X223" s="213"/>
      <c r="Y223" s="213"/>
      <c r="Z223" s="213"/>
      <c r="AA223" s="213"/>
      <c r="AB223" s="213"/>
      <c r="AC223" s="213"/>
      <c r="AD223" s="213"/>
      <c r="AE223" s="213"/>
    </row>
    <row r="224" spans="6:31" ht="18" customHeight="1">
      <c r="G224" s="214" t="s">
        <v>5488</v>
      </c>
      <c r="H224" s="213"/>
      <c r="I224" s="213"/>
      <c r="J224" s="213"/>
      <c r="K224" s="213"/>
      <c r="L224" s="213"/>
      <c r="M224" s="213"/>
      <c r="N224" s="213"/>
      <c r="O224" s="213"/>
      <c r="P224" s="213"/>
      <c r="Q224" s="213"/>
      <c r="R224" s="213"/>
      <c r="S224" s="213"/>
      <c r="T224" s="213"/>
      <c r="U224" s="213"/>
      <c r="V224" s="213"/>
      <c r="W224" s="213"/>
      <c r="X224" s="213"/>
      <c r="Y224" s="213"/>
      <c r="Z224" s="213"/>
      <c r="AA224" s="213"/>
      <c r="AB224" s="213"/>
      <c r="AC224" s="213"/>
      <c r="AD224" s="213"/>
      <c r="AE224" s="213"/>
    </row>
    <row r="225" spans="7:31" ht="18" customHeight="1">
      <c r="G225" s="214" t="s">
        <v>5018</v>
      </c>
      <c r="H225" s="213"/>
      <c r="I225" s="213"/>
      <c r="J225" s="213"/>
      <c r="K225" s="213"/>
      <c r="L225" s="213"/>
      <c r="M225" s="213"/>
      <c r="N225" s="213"/>
      <c r="O225" s="213"/>
      <c r="P225" s="213"/>
      <c r="Q225" s="213"/>
      <c r="R225" s="213"/>
      <c r="S225" s="213"/>
      <c r="T225" s="213"/>
      <c r="U225" s="213"/>
      <c r="V225" s="213"/>
      <c r="W225" s="213"/>
      <c r="X225" s="213"/>
      <c r="Y225" s="213"/>
      <c r="Z225" s="213"/>
      <c r="AA225" s="213"/>
      <c r="AB225" s="213"/>
      <c r="AC225" s="213"/>
      <c r="AD225" s="213"/>
      <c r="AE225" s="213"/>
    </row>
    <row r="226" spans="7:31" ht="18" customHeight="1">
      <c r="G226" s="214" t="s">
        <v>5533</v>
      </c>
      <c r="H226" s="213"/>
      <c r="I226" s="213"/>
      <c r="J226" s="213"/>
      <c r="K226" s="213"/>
      <c r="L226" s="213"/>
      <c r="M226" s="213"/>
      <c r="N226" s="213"/>
      <c r="O226" s="213"/>
      <c r="P226" s="213"/>
      <c r="Q226" s="213"/>
      <c r="R226" s="213"/>
      <c r="S226" s="213"/>
      <c r="T226" s="213"/>
      <c r="U226" s="213"/>
      <c r="V226" s="213"/>
      <c r="W226" s="213"/>
      <c r="X226" s="213"/>
      <c r="Y226" s="213"/>
      <c r="Z226" s="213"/>
      <c r="AA226" s="213"/>
      <c r="AB226" s="213"/>
      <c r="AC226" s="213"/>
      <c r="AD226" s="213"/>
      <c r="AE226" s="213"/>
    </row>
    <row r="227" spans="7:31" ht="18" customHeight="1">
      <c r="G227" s="214" t="s">
        <v>3127</v>
      </c>
      <c r="H227" s="213"/>
      <c r="I227" s="213"/>
      <c r="J227" s="213"/>
      <c r="K227" s="213"/>
      <c r="L227" s="213"/>
      <c r="M227" s="213"/>
      <c r="N227" s="213"/>
      <c r="O227" s="213"/>
      <c r="P227" s="213"/>
      <c r="Q227" s="213"/>
      <c r="R227" s="213"/>
      <c r="S227" s="213"/>
      <c r="T227" s="213"/>
      <c r="U227" s="213"/>
      <c r="V227" s="213"/>
      <c r="W227" s="213"/>
      <c r="X227" s="213"/>
      <c r="Y227" s="213"/>
      <c r="Z227" s="213"/>
      <c r="AA227" s="213"/>
      <c r="AB227" s="213"/>
      <c r="AC227" s="213"/>
      <c r="AD227" s="213"/>
      <c r="AE227" s="213"/>
    </row>
    <row r="228" spans="7:31" ht="18" customHeight="1">
      <c r="G228" s="214" t="s">
        <v>3115</v>
      </c>
      <c r="H228" s="213"/>
      <c r="I228" s="213"/>
      <c r="J228" s="213"/>
      <c r="K228" s="213"/>
      <c r="L228" s="213"/>
      <c r="M228" s="213"/>
      <c r="N228" s="213"/>
      <c r="O228" s="213"/>
      <c r="P228" s="213"/>
      <c r="Q228" s="213"/>
      <c r="R228" s="213"/>
      <c r="S228" s="213"/>
      <c r="T228" s="213"/>
      <c r="U228" s="213"/>
      <c r="V228" s="213"/>
      <c r="W228" s="213"/>
      <c r="X228" s="213"/>
      <c r="Y228" s="213"/>
      <c r="Z228" s="213"/>
      <c r="AA228" s="213"/>
      <c r="AB228" s="213"/>
      <c r="AC228" s="213"/>
      <c r="AD228" s="213"/>
      <c r="AE228" s="213"/>
    </row>
    <row r="229" spans="7:31" ht="18" customHeight="1">
      <c r="G229" s="214" t="s">
        <v>5552</v>
      </c>
      <c r="H229" s="213"/>
      <c r="I229" s="213"/>
      <c r="J229" s="213"/>
      <c r="K229" s="213"/>
      <c r="L229" s="213"/>
      <c r="M229" s="213"/>
      <c r="N229" s="213"/>
      <c r="O229" s="213"/>
      <c r="P229" s="213"/>
      <c r="Q229" s="213"/>
      <c r="R229" s="213"/>
      <c r="S229" s="213"/>
      <c r="T229" s="213"/>
      <c r="U229" s="213"/>
      <c r="V229" s="213"/>
      <c r="W229" s="213"/>
      <c r="X229" s="213"/>
      <c r="Y229" s="213"/>
      <c r="Z229" s="213"/>
      <c r="AA229" s="213"/>
      <c r="AB229" s="213"/>
      <c r="AC229" s="213"/>
      <c r="AD229" s="213"/>
      <c r="AE229" s="213"/>
    </row>
    <row r="230" spans="7:31" ht="18" customHeight="1">
      <c r="G230" s="214" t="s">
        <v>3127</v>
      </c>
      <c r="H230" s="213"/>
      <c r="I230" s="213"/>
      <c r="J230" s="213"/>
      <c r="K230" s="213"/>
      <c r="L230" s="213"/>
      <c r="M230" s="213"/>
      <c r="N230" s="213"/>
      <c r="O230" s="213"/>
      <c r="P230" s="213"/>
      <c r="Q230" s="213"/>
      <c r="R230" s="213"/>
      <c r="S230" s="213"/>
      <c r="T230" s="213"/>
      <c r="U230" s="213"/>
      <c r="V230" s="213"/>
      <c r="W230" s="213"/>
      <c r="X230" s="213"/>
      <c r="Y230" s="213"/>
      <c r="Z230" s="213"/>
      <c r="AA230" s="213"/>
      <c r="AB230" s="213"/>
      <c r="AC230" s="213"/>
      <c r="AD230" s="213"/>
      <c r="AE230" s="213"/>
    </row>
    <row r="231" spans="7:31" ht="18" customHeight="1">
      <c r="G231" s="214" t="s">
        <v>5519</v>
      </c>
      <c r="H231" s="213"/>
      <c r="I231" s="213"/>
      <c r="J231" s="213"/>
      <c r="K231" s="213"/>
      <c r="L231" s="213"/>
      <c r="M231" s="213"/>
      <c r="N231" s="213"/>
      <c r="O231" s="213"/>
      <c r="P231" s="213"/>
      <c r="Q231" s="213"/>
      <c r="R231" s="213"/>
      <c r="S231" s="213"/>
      <c r="T231" s="213"/>
      <c r="U231" s="213"/>
      <c r="V231" s="213"/>
      <c r="W231" s="213"/>
      <c r="X231" s="213"/>
      <c r="Y231" s="213"/>
      <c r="Z231" s="213"/>
      <c r="AA231" s="213"/>
      <c r="AB231" s="213"/>
      <c r="AC231" s="213"/>
      <c r="AD231" s="213"/>
      <c r="AE231" s="213"/>
    </row>
    <row r="232" spans="7:31" ht="18" customHeight="1">
      <c r="G232" s="214" t="s">
        <v>5547</v>
      </c>
      <c r="H232" s="213"/>
      <c r="I232" s="213"/>
      <c r="J232" s="213"/>
      <c r="K232" s="213"/>
      <c r="L232" s="213"/>
      <c r="M232" s="213"/>
      <c r="N232" s="213"/>
      <c r="O232" s="213"/>
      <c r="P232" s="213"/>
      <c r="Q232" s="213"/>
      <c r="R232" s="213"/>
      <c r="S232" s="213"/>
      <c r="T232" s="213"/>
      <c r="U232" s="213"/>
      <c r="V232" s="213"/>
      <c r="W232" s="213"/>
      <c r="X232" s="213"/>
      <c r="Y232" s="213"/>
      <c r="Z232" s="213"/>
      <c r="AA232" s="213"/>
      <c r="AB232" s="213"/>
      <c r="AC232" s="213"/>
      <c r="AD232" s="213"/>
      <c r="AE232" s="213"/>
    </row>
    <row r="233" spans="7:31" ht="18" customHeight="1">
      <c r="G233" s="214" t="s">
        <v>5553</v>
      </c>
      <c r="H233" s="213"/>
      <c r="I233" s="213"/>
      <c r="J233" s="213"/>
      <c r="K233" s="213"/>
      <c r="L233" s="213"/>
      <c r="M233" s="213"/>
      <c r="N233" s="213"/>
      <c r="O233" s="213"/>
      <c r="P233" s="213"/>
      <c r="Q233" s="213"/>
      <c r="R233" s="213"/>
      <c r="S233" s="213"/>
      <c r="T233" s="213"/>
      <c r="U233" s="213"/>
      <c r="V233" s="213"/>
      <c r="W233" s="213"/>
      <c r="X233" s="213"/>
      <c r="Y233" s="213"/>
      <c r="Z233" s="213"/>
      <c r="AA233" s="213"/>
      <c r="AB233" s="213"/>
      <c r="AC233" s="213"/>
      <c r="AD233" s="213"/>
      <c r="AE233" s="213"/>
    </row>
    <row r="234" spans="7:31" ht="18" customHeight="1">
      <c r="G234" s="214" t="s">
        <v>3824</v>
      </c>
      <c r="H234" s="213"/>
      <c r="I234" s="213"/>
      <c r="J234" s="213"/>
      <c r="K234" s="213"/>
      <c r="L234" s="213"/>
      <c r="M234" s="213"/>
      <c r="N234" s="213"/>
      <c r="O234" s="213"/>
      <c r="P234" s="213"/>
      <c r="Q234" s="213"/>
      <c r="R234" s="213"/>
      <c r="S234" s="213"/>
      <c r="T234" s="213"/>
      <c r="U234" s="213"/>
      <c r="V234" s="213"/>
      <c r="W234" s="213"/>
      <c r="X234" s="213"/>
      <c r="Y234" s="213"/>
      <c r="Z234" s="213"/>
      <c r="AA234" s="213"/>
      <c r="AB234" s="213"/>
      <c r="AC234" s="213"/>
      <c r="AD234" s="213"/>
      <c r="AE234" s="213"/>
    </row>
    <row r="235" spans="7:31" ht="18" customHeight="1">
      <c r="G235" s="214" t="s">
        <v>3127</v>
      </c>
      <c r="H235" s="213"/>
      <c r="I235" s="213"/>
      <c r="J235" s="213"/>
      <c r="K235" s="213"/>
      <c r="L235" s="213"/>
      <c r="M235" s="213"/>
      <c r="N235" s="213"/>
      <c r="O235" s="213"/>
      <c r="P235" s="213"/>
      <c r="Q235" s="213"/>
      <c r="R235" s="213"/>
      <c r="S235" s="213"/>
      <c r="T235" s="213"/>
      <c r="U235" s="213"/>
      <c r="V235" s="213"/>
      <c r="W235" s="213"/>
      <c r="X235" s="213"/>
      <c r="Y235" s="213"/>
      <c r="Z235" s="213"/>
      <c r="AA235" s="213"/>
      <c r="AB235" s="213"/>
      <c r="AC235" s="213"/>
      <c r="AD235" s="213"/>
      <c r="AE235" s="213"/>
    </row>
    <row r="236" spans="7:31" ht="18" customHeight="1">
      <c r="G236" s="214" t="s">
        <v>3118</v>
      </c>
      <c r="H236" s="213"/>
      <c r="I236" s="213"/>
      <c r="J236" s="213"/>
      <c r="K236" s="213"/>
      <c r="L236" s="213"/>
      <c r="M236" s="213"/>
      <c r="N236" s="213"/>
      <c r="O236" s="213"/>
      <c r="P236" s="213"/>
      <c r="Q236" s="213"/>
      <c r="R236" s="213"/>
      <c r="S236" s="213"/>
      <c r="T236" s="213"/>
      <c r="U236" s="213"/>
      <c r="V236" s="213"/>
      <c r="W236" s="213"/>
      <c r="X236" s="213"/>
      <c r="Y236" s="213"/>
      <c r="Z236" s="213"/>
      <c r="AA236" s="213"/>
      <c r="AB236" s="213"/>
      <c r="AC236" s="213"/>
      <c r="AD236" s="213"/>
      <c r="AE236" s="213"/>
    </row>
    <row r="237" spans="7:31" ht="18" customHeight="1">
      <c r="G237" s="215" t="s">
        <v>3826</v>
      </c>
      <c r="H237" s="213"/>
      <c r="I237" s="213"/>
      <c r="J237" s="213"/>
      <c r="K237" s="213"/>
      <c r="L237" s="213"/>
      <c r="M237" s="213"/>
      <c r="N237" s="213"/>
      <c r="O237" s="213"/>
      <c r="P237" s="213"/>
      <c r="Q237" s="213"/>
      <c r="R237" s="213"/>
      <c r="S237" s="213"/>
      <c r="T237" s="213"/>
      <c r="U237" s="213"/>
      <c r="V237" s="213"/>
      <c r="W237" s="213"/>
      <c r="X237" s="213"/>
      <c r="Y237" s="213"/>
      <c r="Z237" s="213"/>
      <c r="AA237" s="213"/>
      <c r="AB237" s="213"/>
      <c r="AC237" s="213"/>
      <c r="AD237" s="213"/>
      <c r="AE237" s="213"/>
    </row>
    <row r="238" spans="7:31" ht="18" customHeight="1">
      <c r="G238" s="215"/>
      <c r="H238" s="213"/>
      <c r="I238" s="213"/>
      <c r="J238" s="213"/>
      <c r="K238" s="213"/>
      <c r="L238" s="213"/>
      <c r="M238" s="213"/>
      <c r="N238" s="213"/>
      <c r="O238" s="213"/>
      <c r="P238" s="213"/>
      <c r="Q238" s="213"/>
      <c r="R238" s="213"/>
      <c r="S238" s="213"/>
      <c r="T238" s="213"/>
      <c r="U238" s="213"/>
      <c r="V238" s="213"/>
      <c r="W238" s="213"/>
      <c r="X238" s="213"/>
      <c r="Y238" s="213"/>
      <c r="Z238" s="213"/>
      <c r="AA238" s="213"/>
      <c r="AB238" s="213"/>
      <c r="AC238" s="213"/>
      <c r="AD238" s="213"/>
      <c r="AE238" s="213"/>
    </row>
    <row r="239" spans="7:31" ht="18" customHeight="1">
      <c r="G239" s="216" t="s">
        <v>5548</v>
      </c>
      <c r="H239" s="213"/>
      <c r="I239" s="213"/>
      <c r="J239" s="213"/>
      <c r="K239" s="213"/>
      <c r="L239" s="213"/>
      <c r="M239" s="213"/>
      <c r="N239" s="213"/>
      <c r="O239" s="213"/>
      <c r="P239" s="213"/>
      <c r="Q239" s="213"/>
      <c r="R239" s="213"/>
      <c r="S239" s="213"/>
      <c r="T239" s="213"/>
      <c r="U239" s="213"/>
      <c r="V239" s="213"/>
      <c r="W239" s="213"/>
      <c r="X239" s="213"/>
      <c r="Y239" s="213"/>
      <c r="Z239" s="213"/>
      <c r="AA239" s="213"/>
      <c r="AB239" s="213"/>
      <c r="AC239" s="213"/>
      <c r="AD239" s="213"/>
      <c r="AE239" s="213"/>
    </row>
    <row r="240" spans="7:31" ht="18" customHeight="1">
      <c r="G240" s="216" t="s">
        <v>5549</v>
      </c>
      <c r="H240" s="213"/>
      <c r="I240" s="213"/>
      <c r="J240" s="213"/>
      <c r="K240" s="213"/>
      <c r="L240" s="213"/>
      <c r="M240" s="213"/>
      <c r="N240" s="213"/>
      <c r="O240" s="213"/>
      <c r="P240" s="213"/>
      <c r="Q240" s="213"/>
      <c r="R240" s="213"/>
      <c r="S240" s="213"/>
      <c r="T240" s="213"/>
      <c r="U240" s="213"/>
      <c r="V240" s="213"/>
      <c r="W240" s="213"/>
      <c r="X240" s="213"/>
      <c r="Y240" s="213"/>
      <c r="Z240" s="213"/>
      <c r="AA240" s="213"/>
      <c r="AB240" s="213"/>
      <c r="AC240" s="213"/>
      <c r="AD240" s="213"/>
      <c r="AE240" s="213"/>
    </row>
    <row r="241" spans="4:31" ht="18" customHeight="1">
      <c r="G241" s="216" t="s">
        <v>185</v>
      </c>
      <c r="H241" s="213"/>
      <c r="I241" s="213"/>
      <c r="J241" s="213"/>
      <c r="K241" s="213"/>
      <c r="L241" s="213"/>
      <c r="M241" s="213"/>
      <c r="N241" s="213"/>
      <c r="O241" s="213"/>
      <c r="P241" s="213"/>
      <c r="Q241" s="213"/>
      <c r="R241" s="213"/>
      <c r="S241" s="213"/>
      <c r="T241" s="213"/>
      <c r="U241" s="213"/>
      <c r="V241" s="213"/>
      <c r="W241" s="213"/>
      <c r="X241" s="213"/>
      <c r="Y241" s="213"/>
      <c r="Z241" s="213"/>
      <c r="AA241" s="213"/>
      <c r="AB241" s="213"/>
      <c r="AC241" s="213"/>
      <c r="AD241" s="213"/>
      <c r="AE241" s="213"/>
    </row>
    <row r="242" spans="4:31" ht="18" customHeight="1">
      <c r="G242" s="216" t="s">
        <v>185</v>
      </c>
      <c r="H242" s="213"/>
      <c r="I242" s="213"/>
      <c r="J242" s="213"/>
      <c r="K242" s="213"/>
      <c r="L242" s="213"/>
      <c r="M242" s="213"/>
      <c r="N242" s="213"/>
      <c r="O242" s="213"/>
      <c r="P242" s="213"/>
      <c r="Q242" s="213"/>
      <c r="R242" s="213"/>
      <c r="S242" s="213"/>
      <c r="T242" s="213"/>
      <c r="U242" s="213"/>
      <c r="V242" s="213"/>
      <c r="W242" s="213"/>
      <c r="X242" s="213"/>
      <c r="Y242" s="213"/>
      <c r="Z242" s="213"/>
      <c r="AA242" s="213"/>
      <c r="AB242" s="213"/>
      <c r="AC242" s="213"/>
      <c r="AD242" s="213"/>
      <c r="AE242" s="213"/>
    </row>
    <row r="243" spans="4:31" ht="18" customHeight="1">
      <c r="G243" s="216" t="s">
        <v>4958</v>
      </c>
      <c r="H243" s="213"/>
      <c r="I243" s="213"/>
      <c r="J243" s="213"/>
      <c r="K243" s="213"/>
      <c r="L243" s="213"/>
      <c r="M243" s="213"/>
      <c r="N243" s="213"/>
      <c r="O243" s="213"/>
      <c r="P243" s="213"/>
      <c r="Q243" s="213"/>
      <c r="R243" s="213"/>
      <c r="S243" s="213"/>
      <c r="T243" s="213"/>
      <c r="U243" s="213"/>
      <c r="V243" s="213"/>
      <c r="W243" s="213"/>
      <c r="X243" s="213"/>
      <c r="Y243" s="213"/>
      <c r="Z243" s="213"/>
      <c r="AA243" s="213"/>
      <c r="AB243" s="213"/>
      <c r="AC243" s="213"/>
      <c r="AD243" s="213"/>
      <c r="AE243" s="213"/>
    </row>
    <row r="245" spans="4:31" ht="18" customHeight="1">
      <c r="D245" s="28" t="s">
        <v>5556</v>
      </c>
      <c r="E245" s="28"/>
      <c r="F245" s="28"/>
      <c r="G245" s="28"/>
      <c r="H245" s="28"/>
    </row>
    <row r="246" spans="4:31" ht="18" customHeight="1">
      <c r="E246" t="s">
        <v>5557</v>
      </c>
    </row>
    <row r="247" spans="4:31" ht="18" customHeight="1">
      <c r="E247" t="s">
        <v>5561</v>
      </c>
    </row>
    <row r="249" spans="4:31" ht="18" customHeight="1">
      <c r="E249" s="39" t="s">
        <v>5568</v>
      </c>
      <c r="F249" s="39"/>
      <c r="G249" s="39"/>
      <c r="H249" s="39"/>
      <c r="I249" s="39"/>
      <c r="J249" s="39"/>
    </row>
    <row r="251" spans="4:31" ht="18" customHeight="1">
      <c r="E251" s="342" t="s">
        <v>5558</v>
      </c>
      <c r="F251" s="342"/>
      <c r="G251" s="342"/>
      <c r="H251" s="342"/>
      <c r="I251" s="342"/>
      <c r="J251" s="342" t="s">
        <v>16</v>
      </c>
      <c r="K251" s="342"/>
      <c r="L251" s="342"/>
      <c r="M251" s="342"/>
      <c r="N251" s="342"/>
      <c r="O251" s="342"/>
      <c r="P251" s="342"/>
      <c r="Q251" s="342"/>
      <c r="R251" s="342"/>
      <c r="S251" s="342"/>
      <c r="T251" s="342"/>
      <c r="U251" s="342"/>
    </row>
    <row r="252" spans="4:31" ht="38" customHeight="1">
      <c r="E252" s="291" t="s">
        <v>5559</v>
      </c>
      <c r="F252" s="291"/>
      <c r="G252" s="291"/>
      <c r="H252" s="291"/>
      <c r="I252" s="291"/>
      <c r="J252" s="285" t="s">
        <v>5565</v>
      </c>
      <c r="K252" s="285"/>
      <c r="L252" s="285"/>
      <c r="M252" s="285"/>
      <c r="N252" s="285"/>
      <c r="O252" s="285"/>
      <c r="P252" s="285"/>
      <c r="Q252" s="285"/>
      <c r="R252" s="285"/>
      <c r="S252" s="285"/>
      <c r="T252" s="285"/>
      <c r="U252" s="285"/>
    </row>
    <row r="253" spans="4:31" ht="42.5" customHeight="1">
      <c r="E253" s="291" t="s">
        <v>5560</v>
      </c>
      <c r="F253" s="291"/>
      <c r="G253" s="291"/>
      <c r="H253" s="291"/>
      <c r="I253" s="291"/>
      <c r="J253" s="285" t="s">
        <v>5566</v>
      </c>
      <c r="K253" s="285"/>
      <c r="L253" s="285"/>
      <c r="M253" s="285"/>
      <c r="N253" s="285"/>
      <c r="O253" s="285"/>
      <c r="P253" s="285"/>
      <c r="Q253" s="285"/>
      <c r="R253" s="285"/>
      <c r="S253" s="285"/>
      <c r="T253" s="285"/>
      <c r="U253" s="285"/>
    </row>
    <row r="254" spans="4:31" ht="41.5" customHeight="1">
      <c r="E254" s="291" t="s">
        <v>5562</v>
      </c>
      <c r="F254" s="291"/>
      <c r="G254" s="291"/>
      <c r="H254" s="291"/>
      <c r="I254" s="291"/>
      <c r="J254" s="285" t="s">
        <v>5567</v>
      </c>
      <c r="K254" s="285"/>
      <c r="L254" s="285"/>
      <c r="M254" s="285"/>
      <c r="N254" s="285"/>
      <c r="O254" s="285"/>
      <c r="P254" s="285"/>
      <c r="Q254" s="285"/>
      <c r="R254" s="285"/>
      <c r="S254" s="285"/>
      <c r="T254" s="285"/>
      <c r="U254" s="285"/>
    </row>
    <row r="255" spans="4:31" ht="34.5" customHeight="1">
      <c r="E255" s="291" t="s">
        <v>5563</v>
      </c>
      <c r="F255" s="291"/>
      <c r="G255" s="291"/>
      <c r="H255" s="291"/>
      <c r="I255" s="291"/>
      <c r="J255" s="285" t="s">
        <v>5564</v>
      </c>
      <c r="K255" s="285"/>
      <c r="L255" s="285"/>
      <c r="M255" s="285"/>
      <c r="N255" s="285"/>
      <c r="O255" s="285"/>
      <c r="P255" s="285"/>
      <c r="Q255" s="285"/>
      <c r="R255" s="285"/>
      <c r="S255" s="285"/>
      <c r="T255" s="285"/>
      <c r="U255" s="285"/>
    </row>
    <row r="257" spans="5:25" ht="18" customHeight="1">
      <c r="E257" s="216" t="s">
        <v>5569</v>
      </c>
      <c r="F257" s="213"/>
      <c r="G257" s="213"/>
      <c r="H257" s="213"/>
      <c r="I257" s="213"/>
      <c r="J257" s="213"/>
      <c r="K257" s="213"/>
      <c r="L257" s="213"/>
      <c r="M257" s="213"/>
      <c r="N257" s="213"/>
      <c r="O257" s="213"/>
      <c r="P257" s="213"/>
      <c r="Q257" s="213"/>
      <c r="R257" s="213"/>
      <c r="S257" s="213"/>
      <c r="T257" s="213"/>
      <c r="U257" s="213"/>
      <c r="V257" s="213"/>
      <c r="W257" s="213"/>
      <c r="X257" s="213"/>
      <c r="Y257" s="213"/>
    </row>
    <row r="258" spans="5:25" ht="18" customHeight="1">
      <c r="E258" s="216" t="s">
        <v>5570</v>
      </c>
      <c r="F258" s="213"/>
      <c r="G258" s="213"/>
      <c r="H258" s="213"/>
      <c r="I258" s="213"/>
      <c r="J258" s="213"/>
      <c r="K258" s="213"/>
      <c r="L258" s="213"/>
      <c r="M258" s="213"/>
      <c r="N258" s="213"/>
      <c r="O258" s="213"/>
      <c r="P258" s="213"/>
      <c r="Q258" s="213"/>
      <c r="R258" s="213"/>
      <c r="S258" s="213"/>
      <c r="T258" s="213"/>
      <c r="U258" s="213"/>
      <c r="V258" s="213"/>
      <c r="W258" s="213"/>
      <c r="X258" s="213"/>
      <c r="Y258" s="213"/>
    </row>
    <row r="259" spans="5:25" ht="18" customHeight="1">
      <c r="E259" s="216" t="s">
        <v>5571</v>
      </c>
      <c r="F259" s="213"/>
      <c r="G259" s="213"/>
      <c r="H259" s="213"/>
      <c r="I259" s="213"/>
      <c r="J259" s="213"/>
      <c r="K259" s="213"/>
      <c r="L259" s="213"/>
      <c r="M259" s="213"/>
      <c r="N259" s="213"/>
      <c r="O259" s="213"/>
      <c r="P259" s="213"/>
      <c r="Q259" s="213"/>
      <c r="R259" s="213"/>
      <c r="S259" s="213"/>
      <c r="T259" s="213"/>
      <c r="U259" s="213"/>
      <c r="V259" s="213"/>
      <c r="W259" s="213"/>
      <c r="X259" s="213"/>
      <c r="Y259" s="213"/>
    </row>
    <row r="260" spans="5:25" ht="18" customHeight="1">
      <c r="E260" s="216" t="s">
        <v>5572</v>
      </c>
      <c r="F260" s="213"/>
      <c r="G260" s="213"/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  <c r="U260" s="213"/>
      <c r="V260" s="213"/>
      <c r="W260" s="213"/>
      <c r="X260" s="213"/>
      <c r="Y260" s="213"/>
    </row>
    <row r="261" spans="5:25" ht="18" customHeight="1">
      <c r="E261" s="216"/>
      <c r="F261" s="213"/>
      <c r="G261" s="213"/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  <c r="U261" s="213"/>
      <c r="V261" s="213"/>
      <c r="W261" s="213"/>
      <c r="X261" s="213"/>
      <c r="Y261" s="213"/>
    </row>
    <row r="262" spans="5:25" ht="18" customHeight="1">
      <c r="E262" s="212" t="s">
        <v>4963</v>
      </c>
      <c r="F262" s="213"/>
      <c r="G262" s="213"/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  <c r="U262" s="213"/>
      <c r="V262" s="213"/>
      <c r="W262" s="213"/>
      <c r="X262" s="213"/>
      <c r="Y262" s="213"/>
    </row>
    <row r="263" spans="5:25" ht="18" customHeight="1">
      <c r="E263" s="214" t="s">
        <v>4943</v>
      </c>
      <c r="F263" s="213"/>
      <c r="G263" s="213"/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  <c r="U263" s="213"/>
      <c r="V263" s="213"/>
      <c r="W263" s="213"/>
      <c r="X263" s="213"/>
      <c r="Y263" s="213"/>
    </row>
    <row r="264" spans="5:25" ht="18" customHeight="1">
      <c r="E264" s="214" t="s">
        <v>3127</v>
      </c>
      <c r="F264" s="213"/>
      <c r="G264" s="213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  <c r="U264" s="213"/>
      <c r="V264" s="213"/>
      <c r="W264" s="213"/>
      <c r="X264" s="213"/>
      <c r="Y264" s="213"/>
    </row>
    <row r="265" spans="5:25" ht="18" customHeight="1">
      <c r="E265" s="214" t="s">
        <v>3115</v>
      </c>
      <c r="F265" s="213"/>
      <c r="G265" s="213"/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  <c r="U265" s="213"/>
      <c r="V265" s="213"/>
      <c r="W265" s="213"/>
      <c r="X265" s="213"/>
      <c r="Y265" s="213"/>
    </row>
    <row r="266" spans="5:25" ht="18" customHeight="1">
      <c r="E266" s="214" t="s">
        <v>5573</v>
      </c>
      <c r="F266" s="213"/>
      <c r="G266" s="213"/>
      <c r="H266" s="213"/>
      <c r="I266" s="213"/>
      <c r="J266" s="213"/>
      <c r="K266" s="213"/>
      <c r="L266" s="213"/>
      <c r="M266" s="213"/>
      <c r="N266" s="213"/>
      <c r="O266" s="226" t="s">
        <v>5591</v>
      </c>
      <c r="P266" s="226"/>
      <c r="Q266" s="226"/>
      <c r="R266" s="226"/>
      <c r="S266" s="226"/>
      <c r="T266" s="226"/>
      <c r="U266" s="226"/>
      <c r="V266" s="226"/>
      <c r="W266" s="226"/>
      <c r="X266" s="226"/>
      <c r="Y266" s="213"/>
    </row>
    <row r="267" spans="5:25" ht="18" customHeight="1">
      <c r="E267" s="214" t="s">
        <v>5574</v>
      </c>
      <c r="F267" s="213"/>
      <c r="G267" s="213"/>
      <c r="H267" s="213"/>
      <c r="I267" s="213"/>
      <c r="J267" s="213"/>
      <c r="K267" s="213"/>
      <c r="L267" s="213"/>
      <c r="M267" s="213"/>
      <c r="N267" s="213"/>
      <c r="O267" s="226" t="s">
        <v>5592</v>
      </c>
      <c r="P267" s="226"/>
      <c r="Q267" s="226"/>
      <c r="R267" s="226"/>
      <c r="S267" s="226"/>
      <c r="T267" s="226"/>
      <c r="U267" s="226"/>
      <c r="V267" s="226"/>
      <c r="W267" s="226"/>
      <c r="X267" s="226"/>
      <c r="Y267" s="213"/>
    </row>
    <row r="268" spans="5:25" ht="18" customHeight="1">
      <c r="E268" s="214" t="s">
        <v>5575</v>
      </c>
      <c r="F268" s="213"/>
      <c r="G268" s="213"/>
      <c r="H268" s="213"/>
      <c r="I268" s="213"/>
      <c r="J268" s="213"/>
      <c r="K268" s="213"/>
      <c r="L268" s="213"/>
      <c r="M268" s="213"/>
      <c r="N268" s="213"/>
      <c r="O268" s="213"/>
      <c r="P268" s="213"/>
      <c r="Q268" s="213"/>
      <c r="R268" s="213"/>
      <c r="S268" s="213"/>
      <c r="T268" s="213"/>
      <c r="U268" s="213"/>
      <c r="V268" s="213"/>
      <c r="W268" s="213"/>
      <c r="X268" s="213"/>
      <c r="Y268" s="213"/>
    </row>
    <row r="269" spans="5:25" ht="18" customHeight="1">
      <c r="E269" s="214" t="s">
        <v>3127</v>
      </c>
      <c r="F269" s="213"/>
      <c r="G269" s="213"/>
      <c r="H269" s="213"/>
      <c r="I269" s="213"/>
      <c r="J269" s="213"/>
      <c r="K269" s="213"/>
      <c r="L269" s="213"/>
      <c r="M269" s="213"/>
      <c r="N269" s="213"/>
      <c r="O269" s="213"/>
      <c r="P269" s="213"/>
      <c r="Q269" s="213"/>
      <c r="R269" s="213"/>
      <c r="S269" s="213"/>
      <c r="T269" s="213"/>
      <c r="U269" s="213"/>
      <c r="V269" s="213"/>
      <c r="W269" s="213"/>
      <c r="X269" s="213"/>
      <c r="Y269" s="213"/>
    </row>
    <row r="270" spans="5:25" ht="18" customHeight="1">
      <c r="E270" s="214" t="s">
        <v>5576</v>
      </c>
      <c r="F270" s="213"/>
      <c r="G270" s="213"/>
      <c r="H270" s="213"/>
      <c r="I270" s="213"/>
      <c r="J270" s="213"/>
      <c r="K270" s="213"/>
      <c r="L270" s="213"/>
      <c r="M270" s="213"/>
      <c r="N270" s="213"/>
      <c r="O270" s="213"/>
      <c r="P270" s="213"/>
      <c r="Q270" s="213"/>
      <c r="R270" s="213"/>
      <c r="S270" s="213"/>
      <c r="T270" s="213"/>
      <c r="U270" s="213"/>
      <c r="V270" s="213"/>
      <c r="W270" s="213"/>
      <c r="X270" s="213"/>
      <c r="Y270" s="213"/>
    </row>
    <row r="271" spans="5:25" ht="18" customHeight="1">
      <c r="E271" s="214" t="s">
        <v>5577</v>
      </c>
      <c r="F271" s="213"/>
      <c r="G271" s="213"/>
      <c r="H271" s="213"/>
      <c r="I271" s="213"/>
      <c r="J271" s="213"/>
      <c r="K271" s="213"/>
      <c r="L271" s="213"/>
      <c r="M271" s="213"/>
      <c r="N271" s="213"/>
      <c r="O271" s="213"/>
      <c r="P271" s="213"/>
      <c r="Q271" s="213"/>
      <c r="R271" s="213"/>
      <c r="S271" s="213"/>
      <c r="T271" s="213"/>
      <c r="U271" s="213"/>
      <c r="V271" s="213"/>
      <c r="W271" s="213"/>
      <c r="X271" s="213"/>
      <c r="Y271" s="213"/>
    </row>
    <row r="272" spans="5:25" ht="18" customHeight="1">
      <c r="E272" s="214" t="s">
        <v>3127</v>
      </c>
      <c r="F272" s="213"/>
      <c r="G272" s="213"/>
      <c r="H272" s="213"/>
      <c r="I272" s="213"/>
      <c r="J272" s="213"/>
      <c r="K272" s="213"/>
      <c r="L272" s="213"/>
      <c r="M272" s="213"/>
      <c r="N272" s="213"/>
      <c r="O272" s="213"/>
      <c r="P272" s="213"/>
      <c r="Q272" s="213"/>
      <c r="R272" s="213"/>
      <c r="S272" s="213"/>
      <c r="T272" s="213"/>
      <c r="U272" s="213"/>
      <c r="V272" s="213"/>
      <c r="W272" s="213"/>
      <c r="X272" s="213"/>
      <c r="Y272" s="213"/>
    </row>
    <row r="273" spans="5:25" ht="18" customHeight="1">
      <c r="E273" s="214" t="s">
        <v>5578</v>
      </c>
      <c r="F273" s="213"/>
      <c r="G273" s="213"/>
      <c r="H273" s="213"/>
      <c r="I273" s="213"/>
      <c r="J273" s="213"/>
      <c r="K273" s="213"/>
      <c r="L273" s="213"/>
      <c r="M273" s="213"/>
      <c r="N273" s="213"/>
      <c r="O273" s="213"/>
      <c r="P273" s="213"/>
      <c r="Q273" s="213"/>
      <c r="R273" s="213"/>
      <c r="S273" s="213"/>
      <c r="T273" s="213"/>
      <c r="U273" s="213"/>
      <c r="V273" s="213"/>
      <c r="W273" s="213"/>
      <c r="X273" s="213"/>
      <c r="Y273" s="213"/>
    </row>
    <row r="274" spans="5:25" ht="18" customHeight="1">
      <c r="E274" s="214" t="s">
        <v>5579</v>
      </c>
      <c r="F274" s="213"/>
      <c r="G274" s="213"/>
      <c r="H274" s="213"/>
      <c r="I274" s="213"/>
      <c r="J274" s="213"/>
      <c r="K274" s="213"/>
      <c r="L274" s="213"/>
      <c r="M274" s="213"/>
      <c r="N274" s="213"/>
      <c r="O274" s="213"/>
      <c r="P274" s="213"/>
      <c r="Q274" s="213"/>
      <c r="R274" s="213"/>
      <c r="S274" s="213"/>
      <c r="T274" s="213"/>
      <c r="U274" s="213"/>
      <c r="V274" s="213"/>
      <c r="W274" s="213"/>
      <c r="X274" s="213"/>
      <c r="Y274" s="213"/>
    </row>
    <row r="275" spans="5:25" ht="18" customHeight="1">
      <c r="E275" s="214" t="s">
        <v>5580</v>
      </c>
      <c r="F275" s="213"/>
      <c r="G275" s="213"/>
      <c r="H275" s="213"/>
      <c r="I275" s="213"/>
      <c r="J275" s="213"/>
      <c r="K275" s="213"/>
      <c r="L275" s="213"/>
      <c r="M275" s="213"/>
      <c r="N275" s="213"/>
      <c r="O275" s="213"/>
      <c r="P275" s="213"/>
      <c r="Q275" s="213"/>
      <c r="R275" s="213"/>
      <c r="S275" s="213"/>
      <c r="T275" s="213"/>
      <c r="U275" s="213"/>
      <c r="V275" s="213"/>
      <c r="W275" s="213"/>
      <c r="X275" s="213"/>
      <c r="Y275" s="213"/>
    </row>
    <row r="276" spans="5:25" ht="18" customHeight="1">
      <c r="E276" s="214" t="s">
        <v>5058</v>
      </c>
      <c r="F276" s="213"/>
      <c r="G276" s="213"/>
      <c r="H276" s="213"/>
      <c r="I276" s="213"/>
      <c r="J276" s="213"/>
      <c r="K276" s="213"/>
      <c r="L276" s="213"/>
      <c r="M276" s="213"/>
      <c r="N276" s="213"/>
      <c r="O276" s="213"/>
      <c r="P276" s="213"/>
      <c r="Q276" s="213"/>
      <c r="R276" s="213"/>
      <c r="S276" s="213"/>
      <c r="T276" s="213"/>
      <c r="U276" s="213"/>
      <c r="V276" s="213"/>
      <c r="W276" s="213"/>
      <c r="X276" s="213"/>
      <c r="Y276" s="213"/>
    </row>
    <row r="277" spans="5:25" ht="18" customHeight="1">
      <c r="E277" s="214" t="s">
        <v>5581</v>
      </c>
      <c r="F277" s="213"/>
      <c r="G277" s="213"/>
      <c r="H277" s="213"/>
      <c r="I277" s="213"/>
      <c r="J277" s="213"/>
      <c r="K277" s="213"/>
      <c r="L277" s="213"/>
      <c r="M277" s="213"/>
      <c r="N277" s="213"/>
      <c r="O277" s="213"/>
      <c r="P277" s="213"/>
      <c r="Q277" s="213"/>
      <c r="R277" s="213"/>
      <c r="S277" s="213"/>
      <c r="T277" s="213"/>
      <c r="U277" s="213"/>
      <c r="V277" s="213"/>
      <c r="W277" s="213"/>
      <c r="X277" s="213"/>
      <c r="Y277" s="213"/>
    </row>
    <row r="278" spans="5:25" ht="18" customHeight="1">
      <c r="E278" s="214" t="s">
        <v>5054</v>
      </c>
      <c r="F278" s="213"/>
      <c r="G278" s="213"/>
      <c r="H278" s="213"/>
      <c r="I278" s="213"/>
      <c r="J278" s="213"/>
      <c r="K278" s="213"/>
      <c r="L278" s="213"/>
      <c r="M278" s="213"/>
      <c r="N278" s="213"/>
      <c r="O278" s="213"/>
      <c r="P278" s="213"/>
      <c r="Q278" s="213"/>
      <c r="R278" s="213"/>
      <c r="S278" s="213"/>
      <c r="T278" s="213"/>
      <c r="U278" s="213"/>
      <c r="V278" s="213"/>
      <c r="W278" s="213"/>
      <c r="X278" s="213"/>
      <c r="Y278" s="213"/>
    </row>
    <row r="279" spans="5:25" ht="18" customHeight="1">
      <c r="E279" s="214" t="s">
        <v>3127</v>
      </c>
      <c r="F279" s="213"/>
      <c r="G279" s="213"/>
      <c r="H279" s="213"/>
      <c r="I279" s="213"/>
      <c r="J279" s="213"/>
      <c r="K279" s="213"/>
      <c r="L279" s="213"/>
      <c r="M279" s="213"/>
      <c r="N279" s="213"/>
      <c r="O279" s="213"/>
      <c r="P279" s="213"/>
      <c r="Q279" s="213"/>
      <c r="R279" s="213"/>
      <c r="S279" s="213"/>
      <c r="T279" s="213"/>
      <c r="U279" s="213"/>
      <c r="V279" s="213"/>
      <c r="W279" s="213"/>
      <c r="X279" s="213"/>
      <c r="Y279" s="213"/>
    </row>
    <row r="280" spans="5:25" ht="18" customHeight="1">
      <c r="E280" s="214" t="s">
        <v>5582</v>
      </c>
      <c r="F280" s="213"/>
      <c r="G280" s="213"/>
      <c r="H280" s="213"/>
      <c r="I280" s="213"/>
      <c r="J280" s="213"/>
      <c r="K280" s="213"/>
      <c r="L280" s="213"/>
      <c r="M280" s="213"/>
      <c r="N280" s="213"/>
      <c r="O280" s="213"/>
      <c r="P280" s="213"/>
      <c r="Q280" s="213"/>
      <c r="R280" s="213"/>
      <c r="S280" s="213"/>
      <c r="T280" s="213"/>
      <c r="U280" s="213"/>
      <c r="V280" s="213"/>
      <c r="W280" s="213"/>
      <c r="X280" s="213"/>
      <c r="Y280" s="213"/>
    </row>
    <row r="281" spans="5:25" ht="18" customHeight="1">
      <c r="E281" s="214" t="s">
        <v>5583</v>
      </c>
      <c r="F281" s="213"/>
      <c r="G281" s="213"/>
      <c r="H281" s="213"/>
      <c r="I281" s="213"/>
      <c r="J281" s="213"/>
      <c r="K281" s="213"/>
      <c r="L281" s="213"/>
      <c r="M281" s="213"/>
      <c r="N281" s="213"/>
      <c r="O281" s="213"/>
      <c r="P281" s="213"/>
      <c r="Q281" s="213"/>
      <c r="R281" s="213"/>
      <c r="S281" s="213"/>
      <c r="T281" s="213"/>
      <c r="U281" s="213"/>
      <c r="V281" s="213"/>
      <c r="W281" s="213"/>
      <c r="X281" s="213"/>
      <c r="Y281" s="213"/>
    </row>
    <row r="282" spans="5:25" ht="18" customHeight="1">
      <c r="E282" s="214" t="s">
        <v>5584</v>
      </c>
      <c r="F282" s="213"/>
      <c r="G282" s="213"/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  <c r="V282" s="213"/>
      <c r="W282" s="213"/>
      <c r="X282" s="213"/>
      <c r="Y282" s="213"/>
    </row>
    <row r="283" spans="5:25" ht="18" customHeight="1">
      <c r="E283" s="214" t="s">
        <v>5058</v>
      </c>
      <c r="F283" s="213"/>
      <c r="G283" s="213"/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  <c r="V283" s="213"/>
      <c r="W283" s="213"/>
      <c r="X283" s="213"/>
      <c r="Y283" s="213"/>
    </row>
    <row r="284" spans="5:25" ht="18" customHeight="1">
      <c r="E284" s="214" t="s">
        <v>5585</v>
      </c>
      <c r="F284" s="213"/>
      <c r="G284" s="213"/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  <c r="V284" s="213"/>
      <c r="W284" s="213"/>
      <c r="X284" s="213"/>
      <c r="Y284" s="213"/>
    </row>
    <row r="285" spans="5:25" ht="18" customHeight="1">
      <c r="E285" s="214" t="s">
        <v>5054</v>
      </c>
      <c r="F285" s="213"/>
      <c r="G285" s="213"/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  <c r="V285" s="213"/>
      <c r="W285" s="213"/>
      <c r="X285" s="213"/>
      <c r="Y285" s="213"/>
    </row>
    <row r="286" spans="5:25" ht="18" customHeight="1">
      <c r="E286" s="214" t="s">
        <v>3127</v>
      </c>
      <c r="F286" s="213"/>
      <c r="G286" s="213"/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  <c r="V286" s="213"/>
      <c r="W286" s="213"/>
      <c r="X286" s="213"/>
      <c r="Y286" s="213"/>
    </row>
    <row r="287" spans="5:25" ht="18" customHeight="1">
      <c r="E287" s="214" t="s">
        <v>3118</v>
      </c>
      <c r="F287" s="213"/>
      <c r="G287" s="213"/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  <c r="V287" s="213"/>
      <c r="W287" s="213"/>
      <c r="X287" s="213"/>
      <c r="Y287" s="213"/>
    </row>
    <row r="288" spans="5:25" ht="18" customHeight="1">
      <c r="E288" s="215" t="s">
        <v>3826</v>
      </c>
      <c r="F288" s="213"/>
      <c r="G288" s="213"/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  <c r="V288" s="213"/>
      <c r="W288" s="213"/>
      <c r="X288" s="213"/>
      <c r="Y288" s="213"/>
    </row>
  </sheetData>
  <mergeCells count="26">
    <mergeCell ref="E49:H49"/>
    <mergeCell ref="I49:M49"/>
    <mergeCell ref="N49:Z49"/>
    <mergeCell ref="E47:H47"/>
    <mergeCell ref="I47:M47"/>
    <mergeCell ref="N47:Z47"/>
    <mergeCell ref="E48:H48"/>
    <mergeCell ref="I48:M48"/>
    <mergeCell ref="N48:Z48"/>
    <mergeCell ref="A1:A10"/>
    <mergeCell ref="E45:H45"/>
    <mergeCell ref="I45:M45"/>
    <mergeCell ref="N45:Z45"/>
    <mergeCell ref="E46:H46"/>
    <mergeCell ref="I46:M46"/>
    <mergeCell ref="N46:Z46"/>
    <mergeCell ref="E254:I254"/>
    <mergeCell ref="J254:U254"/>
    <mergeCell ref="E255:I255"/>
    <mergeCell ref="J255:U255"/>
    <mergeCell ref="E251:I251"/>
    <mergeCell ref="J251:U251"/>
    <mergeCell ref="E252:I252"/>
    <mergeCell ref="J252:U252"/>
    <mergeCell ref="E253:I253"/>
    <mergeCell ref="J253:U253"/>
  </mergeCells>
  <phoneticPr fontId="2" type="noConversion"/>
  <hyperlinks>
    <hyperlink ref="D4" r:id="rId1" xr:uid="{6C956280-06ED-450D-85F4-C3AB88A95AD9}"/>
    <hyperlink ref="D3" r:id="rId2" xr:uid="{0FE941F1-BDFA-47B9-A7DB-96281C8B2DD1}"/>
    <hyperlink ref="A1:A10" location="목차!A1" display="목차!A1" xr:uid="{DBB76123-BAED-4BCA-9806-30868E86C33C}"/>
    <hyperlink ref="D5" r:id="rId3" xr:uid="{B26A470E-F43F-4A1F-8B5E-34E8FF333D5A}"/>
    <hyperlink ref="D6" r:id="rId4" xr:uid="{75A95096-419B-46C2-9BDC-1667DAB0E5BB}"/>
    <hyperlink ref="D1" r:id="rId5" xr:uid="{F0F985DF-10F1-4FF5-9C23-CC86FC3E40D3}"/>
    <hyperlink ref="A7" location="목차!A1" display="목차!A1" xr:uid="{EAF44EEA-011A-49B6-BF37-C08A85845500}"/>
    <hyperlink ref="D7" r:id="rId6" xr:uid="{113EE2CC-A897-4BC6-B2C4-F20D7FCD7AC4}"/>
    <hyperlink ref="D8" r:id="rId7" xr:uid="{F04103D5-5F83-4D0B-8634-3CB71F833D77}"/>
    <hyperlink ref="A9" location="목차!A1" display="목차!A1" xr:uid="{3ECA2CB7-9BAD-43A7-A888-FA2B9FDE778E}"/>
    <hyperlink ref="D9" r:id="rId8" xr:uid="{0CF187C9-BF41-4247-B981-30593BCA8D10}"/>
  </hyperlinks>
  <pageMargins left="0.7" right="0.7" top="0.75" bottom="0.75" header="0.3" footer="0.3"/>
  <pageSetup paperSize="9" orientation="portrait" horizontalDpi="4294967292" r:id="rId9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161149-0D90-400C-9F64-2CF8318C8676}">
  <dimension ref="A1:AE413"/>
  <sheetViews>
    <sheetView showGridLines="0" zoomScaleNormal="100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8" ht="18" customHeight="1">
      <c r="A1" s="286" t="s">
        <v>0</v>
      </c>
      <c r="D1" s="15" t="s">
        <v>20</v>
      </c>
    </row>
    <row r="2" spans="1:8" ht="18" customHeight="1">
      <c r="A2" s="287"/>
      <c r="B2" t="s">
        <v>5</v>
      </c>
      <c r="D2" t="s">
        <v>6</v>
      </c>
    </row>
    <row r="3" spans="1:8" ht="18" customHeight="1">
      <c r="A3" s="287"/>
      <c r="B3" t="s">
        <v>3</v>
      </c>
      <c r="D3" s="15" t="s">
        <v>4</v>
      </c>
    </row>
    <row r="4" spans="1:8" ht="18" customHeight="1">
      <c r="A4" s="287"/>
      <c r="B4" t="s">
        <v>1</v>
      </c>
      <c r="D4" s="15" t="s">
        <v>2</v>
      </c>
    </row>
    <row r="5" spans="1:8" ht="18" customHeight="1">
      <c r="A5" s="287"/>
      <c r="B5" t="s">
        <v>10</v>
      </c>
      <c r="D5" s="15" t="s">
        <v>11</v>
      </c>
    </row>
    <row r="6" spans="1:8" ht="18" customHeight="1">
      <c r="A6" s="287"/>
      <c r="B6" t="s">
        <v>13</v>
      </c>
      <c r="D6" s="15" t="s">
        <v>12</v>
      </c>
    </row>
    <row r="7" spans="1:8" ht="18" customHeight="1">
      <c r="A7" s="287"/>
      <c r="B7" t="s">
        <v>24</v>
      </c>
      <c r="D7" s="15" t="s">
        <v>25</v>
      </c>
    </row>
    <row r="8" spans="1:8" ht="18" customHeight="1">
      <c r="A8" s="287"/>
      <c r="B8" t="s">
        <v>405</v>
      </c>
      <c r="D8" s="15" t="s">
        <v>404</v>
      </c>
    </row>
    <row r="9" spans="1:8" ht="18" customHeight="1">
      <c r="A9" s="287"/>
      <c r="B9" t="s">
        <v>3787</v>
      </c>
      <c r="D9" s="15" t="s">
        <v>3788</v>
      </c>
    </row>
    <row r="10" spans="1:8" ht="18" customHeight="1">
      <c r="A10" s="287"/>
      <c r="B10" t="s">
        <v>6317</v>
      </c>
    </row>
    <row r="12" spans="1:8" ht="18" customHeight="1">
      <c r="C12" s="42" t="s">
        <v>5204</v>
      </c>
      <c r="D12" s="42"/>
      <c r="E12" s="42"/>
      <c r="F12" s="42"/>
      <c r="G12" s="42"/>
      <c r="H12" s="42"/>
    </row>
    <row r="13" spans="1:8" s="62" customFormat="1" ht="18" customHeight="1"/>
    <row r="14" spans="1:8" ht="18" customHeight="1">
      <c r="D14" s="28" t="s">
        <v>5206</v>
      </c>
      <c r="E14" s="28"/>
      <c r="F14" s="28"/>
      <c r="G14" s="28"/>
    </row>
    <row r="15" spans="1:8" ht="18" customHeight="1">
      <c r="E15" t="s">
        <v>5205</v>
      </c>
    </row>
    <row r="17" spans="5:25" ht="18" customHeight="1">
      <c r="E17" t="s">
        <v>5207</v>
      </c>
    </row>
    <row r="18" spans="5:25" ht="18" customHeight="1">
      <c r="F18" t="s">
        <v>5208</v>
      </c>
    </row>
    <row r="19" spans="5:25" ht="18" customHeight="1">
      <c r="E19" t="s">
        <v>3596</v>
      </c>
    </row>
    <row r="21" spans="5:25" ht="18" customHeight="1">
      <c r="E21" s="216" t="s">
        <v>5209</v>
      </c>
      <c r="F21" s="213"/>
      <c r="G21" s="213"/>
      <c r="H21" s="213"/>
      <c r="I21" s="213"/>
      <c r="J21" s="213"/>
      <c r="K21" s="213"/>
      <c r="L21" s="213"/>
      <c r="M21" s="213"/>
      <c r="N21" s="213"/>
      <c r="O21" s="213"/>
      <c r="P21" s="213"/>
      <c r="Q21" s="213"/>
      <c r="R21" s="213"/>
      <c r="S21" s="213"/>
      <c r="T21" s="213"/>
      <c r="U21" s="213"/>
      <c r="V21" s="213"/>
      <c r="W21" s="213"/>
      <c r="X21" s="213"/>
      <c r="Y21" s="213"/>
    </row>
    <row r="22" spans="5:25" ht="18" customHeight="1">
      <c r="E22" s="216" t="s">
        <v>5210</v>
      </c>
      <c r="F22" s="213"/>
      <c r="G22" s="213"/>
      <c r="H22" s="213"/>
      <c r="I22" s="213"/>
      <c r="J22" s="213"/>
      <c r="K22" s="213"/>
      <c r="L22" s="213"/>
      <c r="M22" s="213"/>
      <c r="N22" s="213"/>
      <c r="O22" s="213"/>
      <c r="P22" s="213"/>
      <c r="Q22" s="213"/>
      <c r="R22" s="213"/>
      <c r="S22" s="213"/>
      <c r="T22" s="213"/>
      <c r="U22" s="213"/>
      <c r="V22" s="213"/>
      <c r="W22" s="213"/>
      <c r="X22" s="213"/>
      <c r="Y22" s="213"/>
    </row>
    <row r="23" spans="5:25" ht="18" customHeight="1">
      <c r="E23" s="216"/>
      <c r="F23" s="213"/>
      <c r="G23" s="213"/>
      <c r="H23" s="213"/>
      <c r="I23" s="213"/>
      <c r="J23" s="213"/>
      <c r="K23" s="213"/>
      <c r="L23" s="213"/>
      <c r="M23" s="213"/>
      <c r="N23" s="213"/>
      <c r="O23" s="213"/>
      <c r="P23" s="213"/>
      <c r="Q23" s="213"/>
      <c r="R23" s="213"/>
      <c r="S23" s="213"/>
      <c r="T23" s="213"/>
      <c r="U23" s="213"/>
      <c r="V23" s="213"/>
      <c r="W23" s="213"/>
      <c r="X23" s="213"/>
      <c r="Y23" s="213"/>
    </row>
    <row r="24" spans="5:25" ht="18" customHeight="1">
      <c r="E24" s="212" t="s">
        <v>4963</v>
      </c>
      <c r="F24" s="213"/>
      <c r="G24" s="213"/>
      <c r="H24" s="213"/>
      <c r="I24" s="213"/>
      <c r="J24" s="213"/>
      <c r="K24" s="213"/>
      <c r="L24" s="213"/>
      <c r="M24" s="213"/>
      <c r="N24" s="213"/>
      <c r="O24" s="213"/>
      <c r="P24" s="213"/>
      <c r="Q24" s="213"/>
      <c r="R24" s="213"/>
      <c r="S24" s="213"/>
      <c r="T24" s="213"/>
      <c r="U24" s="213"/>
      <c r="V24" s="213"/>
      <c r="W24" s="213"/>
      <c r="X24" s="213"/>
      <c r="Y24" s="213"/>
    </row>
    <row r="25" spans="5:25" ht="18" customHeight="1">
      <c r="E25" s="214" t="s">
        <v>4943</v>
      </c>
      <c r="F25" s="213"/>
      <c r="G25" s="213"/>
      <c r="H25" s="213"/>
      <c r="I25" s="213"/>
      <c r="J25" s="213"/>
      <c r="K25" s="213"/>
      <c r="L25" s="213"/>
      <c r="M25" s="213"/>
      <c r="N25" s="213"/>
      <c r="O25" s="213"/>
      <c r="P25" s="213"/>
      <c r="Q25" s="213"/>
      <c r="R25" s="213"/>
      <c r="S25" s="213"/>
      <c r="T25" s="213"/>
      <c r="U25" s="213"/>
      <c r="V25" s="213"/>
      <c r="W25" s="213"/>
      <c r="X25" s="213"/>
      <c r="Y25" s="213"/>
    </row>
    <row r="26" spans="5:25" ht="18" customHeight="1">
      <c r="E26" s="214" t="s">
        <v>5219</v>
      </c>
      <c r="F26" s="213"/>
      <c r="G26" s="213"/>
      <c r="H26" s="213"/>
      <c r="I26" s="213"/>
      <c r="J26" s="213"/>
      <c r="K26" s="213"/>
      <c r="L26" s="213"/>
      <c r="M26" s="213"/>
      <c r="N26" s="213"/>
      <c r="O26" s="213"/>
      <c r="P26" s="213"/>
      <c r="Q26" s="213"/>
      <c r="R26" s="213"/>
      <c r="S26" s="213"/>
      <c r="T26" s="213"/>
      <c r="U26" s="213"/>
      <c r="V26" s="213"/>
      <c r="W26" s="213"/>
      <c r="X26" s="213"/>
      <c r="Y26" s="213"/>
    </row>
    <row r="27" spans="5:25" ht="18" customHeight="1">
      <c r="E27" s="214" t="s">
        <v>5211</v>
      </c>
      <c r="F27" s="213"/>
      <c r="G27" s="213"/>
      <c r="H27" s="213"/>
      <c r="I27" s="213"/>
      <c r="J27" s="213"/>
      <c r="K27" s="213"/>
      <c r="L27" s="213"/>
      <c r="M27" s="213"/>
      <c r="N27" s="213"/>
      <c r="O27" s="213"/>
      <c r="P27" s="213"/>
      <c r="Q27" s="213"/>
      <c r="R27" s="213"/>
      <c r="S27" s="213"/>
      <c r="T27" s="213"/>
      <c r="U27" s="213"/>
      <c r="V27" s="213"/>
      <c r="W27" s="213"/>
      <c r="X27" s="213"/>
      <c r="Y27" s="213"/>
    </row>
    <row r="28" spans="5:25" ht="18" customHeight="1">
      <c r="E28" s="214" t="s">
        <v>5220</v>
      </c>
      <c r="F28" s="213"/>
      <c r="G28" s="213"/>
      <c r="H28" s="213"/>
      <c r="I28" s="213"/>
      <c r="J28" s="213"/>
      <c r="K28" s="213"/>
      <c r="L28" s="213"/>
      <c r="M28" s="213"/>
      <c r="N28" s="213"/>
      <c r="O28" s="213"/>
      <c r="P28" s="213"/>
      <c r="Q28" s="213"/>
      <c r="R28" s="213"/>
      <c r="S28" s="213"/>
      <c r="T28" s="213"/>
      <c r="U28" s="213"/>
      <c r="V28" s="213"/>
      <c r="W28" s="213"/>
      <c r="X28" s="213"/>
      <c r="Y28" s="213"/>
    </row>
    <row r="29" spans="5:25" ht="18" customHeight="1">
      <c r="E29" s="214" t="s">
        <v>5212</v>
      </c>
      <c r="F29" s="213"/>
      <c r="G29" s="213"/>
      <c r="H29" s="213"/>
      <c r="I29" s="213"/>
      <c r="J29" s="213"/>
      <c r="K29" s="213"/>
      <c r="L29" s="213"/>
      <c r="M29" s="213"/>
      <c r="N29" s="213"/>
      <c r="O29" s="213"/>
      <c r="P29" s="213"/>
      <c r="Q29" s="213"/>
      <c r="R29" s="213"/>
      <c r="S29" s="213"/>
      <c r="T29" s="213"/>
      <c r="U29" s="213"/>
      <c r="V29" s="213"/>
      <c r="W29" s="213"/>
      <c r="X29" s="213"/>
      <c r="Y29" s="213"/>
    </row>
    <row r="30" spans="5:25" ht="18" customHeight="1">
      <c r="E30" s="214" t="s">
        <v>5213</v>
      </c>
      <c r="F30" s="213"/>
      <c r="G30" s="213"/>
      <c r="H30" s="213"/>
      <c r="I30" s="213"/>
      <c r="J30" s="213"/>
      <c r="K30" s="213"/>
      <c r="L30" s="213"/>
      <c r="M30" s="213"/>
      <c r="N30" s="213"/>
      <c r="O30" s="213"/>
      <c r="P30" s="213"/>
      <c r="Q30" s="213"/>
      <c r="R30" s="213"/>
      <c r="S30" s="213"/>
      <c r="T30" s="213"/>
      <c r="U30" s="213"/>
      <c r="V30" s="213"/>
      <c r="W30" s="213"/>
      <c r="X30" s="213"/>
      <c r="Y30" s="213"/>
    </row>
    <row r="31" spans="5:25" ht="18" customHeight="1">
      <c r="E31" s="214" t="s">
        <v>5214</v>
      </c>
      <c r="F31" s="213"/>
      <c r="G31" s="213"/>
      <c r="H31" s="213"/>
      <c r="I31" s="213"/>
      <c r="J31" s="213"/>
      <c r="K31" s="213"/>
      <c r="L31" s="213"/>
      <c r="M31" s="213"/>
      <c r="N31" s="213"/>
      <c r="O31" s="213"/>
      <c r="P31" s="213"/>
      <c r="Q31" s="213"/>
      <c r="R31" s="213"/>
      <c r="S31" s="213"/>
      <c r="T31" s="213"/>
      <c r="U31" s="213"/>
      <c r="V31" s="213"/>
      <c r="W31" s="213"/>
      <c r="X31" s="213"/>
      <c r="Y31" s="213"/>
    </row>
    <row r="32" spans="5:25" ht="18" customHeight="1">
      <c r="E32" s="214" t="s">
        <v>3127</v>
      </c>
      <c r="F32" s="213"/>
      <c r="G32" s="213"/>
      <c r="H32" s="213"/>
      <c r="I32" s="213"/>
      <c r="J32" s="213"/>
      <c r="K32" s="213"/>
      <c r="L32" s="213"/>
      <c r="M32" s="213"/>
      <c r="N32" s="213"/>
      <c r="O32" s="213"/>
      <c r="P32" s="213"/>
      <c r="Q32" s="213"/>
      <c r="R32" s="213"/>
      <c r="S32" s="213"/>
      <c r="T32" s="213"/>
      <c r="U32" s="213"/>
      <c r="V32" s="213"/>
      <c r="W32" s="213"/>
      <c r="X32" s="213"/>
      <c r="Y32" s="213"/>
    </row>
    <row r="33" spans="5:25" ht="18" customHeight="1">
      <c r="E33" s="214" t="s">
        <v>5221</v>
      </c>
      <c r="F33" s="213"/>
      <c r="G33" s="213"/>
      <c r="H33" s="213"/>
      <c r="I33" s="213"/>
      <c r="J33" s="213"/>
      <c r="K33" s="213"/>
      <c r="L33" s="213"/>
      <c r="M33" s="213"/>
      <c r="N33" s="213"/>
      <c r="O33" s="213"/>
      <c r="P33" s="213"/>
      <c r="Q33" s="213"/>
      <c r="R33" s="213"/>
      <c r="S33" s="213"/>
      <c r="T33" s="213"/>
      <c r="U33" s="213"/>
      <c r="V33" s="213"/>
      <c r="W33" s="213"/>
      <c r="X33" s="213"/>
      <c r="Y33" s="213"/>
    </row>
    <row r="34" spans="5:25" ht="18" customHeight="1">
      <c r="E34" s="214" t="s">
        <v>5215</v>
      </c>
      <c r="F34" s="213"/>
      <c r="G34" s="213"/>
      <c r="H34" s="213"/>
      <c r="I34" s="213"/>
      <c r="J34" s="213"/>
      <c r="K34" s="213"/>
      <c r="L34" s="213"/>
      <c r="M34" s="213"/>
      <c r="N34" s="213"/>
      <c r="O34" s="213"/>
      <c r="P34" s="213"/>
      <c r="Q34" s="213"/>
      <c r="R34" s="213"/>
      <c r="S34" s="213"/>
      <c r="T34" s="213"/>
      <c r="U34" s="213"/>
      <c r="V34" s="213"/>
      <c r="W34" s="213"/>
      <c r="X34" s="213"/>
      <c r="Y34" s="213"/>
    </row>
    <row r="35" spans="5:25" ht="18" customHeight="1">
      <c r="E35" s="214" t="s">
        <v>3115</v>
      </c>
      <c r="F35" s="213"/>
      <c r="G35" s="213"/>
      <c r="H35" s="213"/>
      <c r="I35" s="213"/>
      <c r="J35" s="213"/>
      <c r="K35" s="213"/>
      <c r="L35" s="213"/>
      <c r="M35" s="213"/>
      <c r="N35" s="213"/>
      <c r="O35" s="213"/>
      <c r="P35" s="213"/>
      <c r="Q35" s="213"/>
      <c r="R35" s="213"/>
      <c r="S35" s="213"/>
      <c r="T35" s="213"/>
      <c r="U35" s="213"/>
      <c r="V35" s="213"/>
      <c r="W35" s="213"/>
      <c r="X35" s="213"/>
      <c r="Y35" s="213"/>
    </row>
    <row r="36" spans="5:25" ht="18" customHeight="1">
      <c r="E36" s="214" t="s">
        <v>5222</v>
      </c>
      <c r="F36" s="213"/>
      <c r="G36" s="213"/>
      <c r="H36" s="213"/>
      <c r="I36" s="213"/>
      <c r="J36" s="213"/>
      <c r="K36" s="213"/>
      <c r="L36" s="213"/>
      <c r="M36" s="213"/>
      <c r="N36" s="213"/>
      <c r="O36" s="213"/>
      <c r="P36" s="213"/>
      <c r="Q36" s="213"/>
      <c r="R36" s="213"/>
      <c r="S36" s="213"/>
      <c r="T36" s="213"/>
      <c r="U36" s="213"/>
      <c r="V36" s="213"/>
      <c r="W36" s="213"/>
      <c r="X36" s="213"/>
      <c r="Y36" s="213"/>
    </row>
    <row r="37" spans="5:25" ht="18" customHeight="1">
      <c r="E37" s="214" t="s">
        <v>5223</v>
      </c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  <c r="Q37" s="213"/>
      <c r="R37" s="213"/>
      <c r="S37" s="213"/>
      <c r="T37" s="213"/>
      <c r="U37" s="213"/>
      <c r="V37" s="213"/>
      <c r="W37" s="213"/>
      <c r="X37" s="213"/>
      <c r="Y37" s="213"/>
    </row>
    <row r="38" spans="5:25" ht="18" customHeight="1">
      <c r="E38" s="214" t="s">
        <v>5224</v>
      </c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  <c r="Q38" s="213"/>
      <c r="R38" s="213"/>
      <c r="S38" s="213"/>
      <c r="T38" s="213"/>
      <c r="U38" s="213"/>
      <c r="V38" s="213"/>
      <c r="W38" s="213"/>
      <c r="X38" s="213"/>
      <c r="Y38" s="213"/>
    </row>
    <row r="39" spans="5:25" ht="18" customHeight="1">
      <c r="E39" s="214" t="s">
        <v>3127</v>
      </c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  <c r="Q39" s="213"/>
      <c r="R39" s="213"/>
      <c r="S39" s="213"/>
      <c r="T39" s="213"/>
      <c r="U39" s="213"/>
      <c r="V39" s="213"/>
      <c r="W39" s="213"/>
      <c r="X39" s="213"/>
      <c r="Y39" s="213"/>
    </row>
    <row r="40" spans="5:25" ht="18" customHeight="1">
      <c r="E40" s="214" t="s">
        <v>5225</v>
      </c>
      <c r="F40" s="213"/>
      <c r="G40" s="213"/>
      <c r="H40" s="213"/>
      <c r="I40" s="213"/>
      <c r="J40" s="213"/>
      <c r="K40" s="213"/>
      <c r="L40" s="213"/>
      <c r="M40" s="213"/>
      <c r="N40" s="213"/>
      <c r="O40" s="213"/>
      <c r="P40" s="213"/>
      <c r="Q40" s="213"/>
      <c r="R40" s="213"/>
      <c r="S40" s="213"/>
      <c r="T40" s="213"/>
      <c r="U40" s="213"/>
      <c r="V40" s="213"/>
      <c r="W40" s="213"/>
      <c r="X40" s="213"/>
      <c r="Y40" s="213"/>
    </row>
    <row r="41" spans="5:25" ht="18" customHeight="1">
      <c r="E41" s="214" t="s">
        <v>5226</v>
      </c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  <c r="Q41" s="213"/>
      <c r="R41" s="213"/>
      <c r="S41" s="213"/>
      <c r="T41" s="213"/>
      <c r="U41" s="213"/>
      <c r="V41" s="213"/>
      <c r="W41" s="213"/>
      <c r="X41" s="213"/>
      <c r="Y41" s="213"/>
    </row>
    <row r="42" spans="5:25" ht="18" customHeight="1">
      <c r="E42" s="214" t="s">
        <v>5227</v>
      </c>
      <c r="F42" s="213"/>
      <c r="G42" s="213"/>
      <c r="H42" s="213"/>
      <c r="I42" s="213"/>
      <c r="J42" s="213"/>
      <c r="K42" s="213"/>
      <c r="L42" s="213"/>
      <c r="M42" s="213"/>
      <c r="N42" s="213"/>
      <c r="O42" s="213"/>
      <c r="P42" s="213"/>
      <c r="Q42" s="213"/>
      <c r="R42" s="213"/>
      <c r="S42" s="213"/>
      <c r="T42" s="213"/>
      <c r="U42" s="213"/>
      <c r="V42" s="213"/>
      <c r="W42" s="213"/>
      <c r="X42" s="213"/>
      <c r="Y42" s="213"/>
    </row>
    <row r="43" spans="5:25" ht="18" customHeight="1">
      <c r="E43" s="214" t="s">
        <v>3118</v>
      </c>
      <c r="F43" s="213"/>
      <c r="G43" s="213"/>
      <c r="H43" s="213"/>
      <c r="I43" s="213"/>
      <c r="J43" s="213"/>
      <c r="K43" s="213"/>
      <c r="L43" s="213"/>
      <c r="M43" s="213"/>
      <c r="N43" s="213"/>
      <c r="O43" s="213"/>
      <c r="P43" s="213"/>
      <c r="Q43" s="213"/>
      <c r="R43" s="213"/>
      <c r="S43" s="213"/>
      <c r="T43" s="213"/>
      <c r="U43" s="213"/>
      <c r="V43" s="213"/>
      <c r="W43" s="213"/>
      <c r="X43" s="213"/>
      <c r="Y43" s="213"/>
    </row>
    <row r="44" spans="5:25" ht="18" customHeight="1">
      <c r="E44" s="215" t="s">
        <v>3826</v>
      </c>
      <c r="F44" s="213"/>
      <c r="G44" s="213"/>
      <c r="H44" s="213"/>
      <c r="I44" s="213"/>
      <c r="J44" s="213"/>
      <c r="K44" s="213"/>
      <c r="L44" s="213"/>
      <c r="M44" s="213"/>
      <c r="N44" s="213"/>
      <c r="O44" s="213"/>
      <c r="P44" s="213"/>
      <c r="Q44" s="213"/>
      <c r="R44" s="213"/>
      <c r="S44" s="213"/>
      <c r="T44" s="213"/>
      <c r="U44" s="213"/>
      <c r="V44" s="213"/>
      <c r="W44" s="213"/>
      <c r="X44" s="213"/>
      <c r="Y44" s="213"/>
    </row>
    <row r="45" spans="5:25" ht="18" customHeight="1">
      <c r="E45" s="215"/>
      <c r="F45" s="213"/>
      <c r="G45" s="213"/>
      <c r="H45" s="213"/>
      <c r="I45" s="213"/>
      <c r="J45" s="213"/>
      <c r="K45" s="213"/>
      <c r="L45" s="213"/>
      <c r="M45" s="213"/>
      <c r="N45" s="213"/>
      <c r="O45" s="213"/>
      <c r="P45" s="213"/>
      <c r="Q45" s="213"/>
      <c r="R45" s="213"/>
      <c r="S45" s="213"/>
      <c r="T45" s="213"/>
      <c r="U45" s="213"/>
      <c r="V45" s="213"/>
      <c r="W45" s="213"/>
      <c r="X45" s="213"/>
      <c r="Y45" s="213"/>
    </row>
    <row r="46" spans="5:25" ht="18" customHeight="1">
      <c r="E46" s="216" t="s">
        <v>5216</v>
      </c>
      <c r="F46" s="213"/>
      <c r="G46" s="213"/>
      <c r="H46" s="213"/>
      <c r="I46" s="213"/>
      <c r="J46" s="213"/>
      <c r="K46" s="213"/>
      <c r="L46" s="213"/>
      <c r="M46" s="213"/>
      <c r="N46" s="213"/>
      <c r="O46" s="213"/>
      <c r="P46" s="213"/>
      <c r="Q46" s="213"/>
      <c r="R46" s="213"/>
      <c r="S46" s="213"/>
      <c r="T46" s="213"/>
      <c r="U46" s="213"/>
      <c r="V46" s="213"/>
      <c r="W46" s="213"/>
      <c r="X46" s="213"/>
      <c r="Y46" s="213"/>
    </row>
    <row r="47" spans="5:25" ht="18" customHeight="1">
      <c r="E47" s="216" t="s">
        <v>5217</v>
      </c>
      <c r="F47" s="213"/>
      <c r="G47" s="213"/>
      <c r="H47" s="213"/>
      <c r="I47" s="213"/>
      <c r="J47" s="213"/>
      <c r="K47" s="213"/>
      <c r="L47" s="213"/>
      <c r="M47" s="213"/>
      <c r="N47" s="213"/>
      <c r="O47" s="213"/>
      <c r="P47" s="213"/>
      <c r="Q47" s="213"/>
      <c r="R47" s="213"/>
      <c r="S47" s="213"/>
      <c r="T47" s="213"/>
      <c r="U47" s="213"/>
      <c r="V47" s="213"/>
      <c r="W47" s="213"/>
      <c r="X47" s="213"/>
      <c r="Y47" s="213"/>
    </row>
    <row r="48" spans="5:25" ht="18" customHeight="1">
      <c r="E48" s="216" t="s">
        <v>5218</v>
      </c>
      <c r="F48" s="213"/>
      <c r="G48" s="213"/>
      <c r="H48" s="213"/>
      <c r="I48" s="213"/>
      <c r="J48" s="213"/>
      <c r="K48" s="213"/>
      <c r="L48" s="213"/>
      <c r="M48" s="213"/>
      <c r="N48" s="213"/>
      <c r="O48" s="213"/>
      <c r="P48" s="213"/>
      <c r="Q48" s="213"/>
      <c r="R48" s="213"/>
      <c r="S48" s="213"/>
      <c r="T48" s="213"/>
      <c r="U48" s="213"/>
      <c r="V48" s="213"/>
      <c r="W48" s="213"/>
      <c r="X48" s="213"/>
      <c r="Y48" s="213"/>
    </row>
    <row r="49" spans="5:25" ht="18" customHeight="1">
      <c r="E49" s="216" t="s">
        <v>4958</v>
      </c>
      <c r="F49" s="213"/>
      <c r="G49" s="213"/>
      <c r="H49" s="213"/>
      <c r="I49" s="213"/>
      <c r="J49" s="213"/>
      <c r="K49" s="213"/>
      <c r="L49" s="213"/>
      <c r="M49" s="213"/>
      <c r="N49" s="213"/>
      <c r="O49" s="213"/>
      <c r="P49" s="213"/>
      <c r="Q49" s="213"/>
      <c r="R49" s="213"/>
      <c r="S49" s="213"/>
      <c r="T49" s="213"/>
      <c r="U49" s="213"/>
      <c r="V49" s="213"/>
      <c r="W49" s="213"/>
      <c r="X49" s="213"/>
      <c r="Y49" s="213"/>
    </row>
    <row r="51" spans="5:25" ht="18" customHeight="1">
      <c r="E51" s="204" t="s">
        <v>5246</v>
      </c>
      <c r="F51" s="95"/>
      <c r="G51" s="95"/>
      <c r="H51" s="95"/>
      <c r="I51" s="95"/>
      <c r="J51" s="95"/>
      <c r="K51" s="95"/>
    </row>
    <row r="53" spans="5:25" ht="18" customHeight="1">
      <c r="F53" s="216" t="s">
        <v>5228</v>
      </c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  <c r="V53" s="213"/>
      <c r="W53" s="213"/>
      <c r="X53" s="213"/>
    </row>
    <row r="54" spans="5:25" ht="18" customHeight="1">
      <c r="F54" s="216" t="s">
        <v>5229</v>
      </c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  <c r="V54" s="213"/>
      <c r="W54" s="213"/>
      <c r="X54" s="213"/>
    </row>
    <row r="55" spans="5:25" ht="18" customHeight="1">
      <c r="F55" s="212" t="s">
        <v>5237</v>
      </c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  <c r="V55" s="213"/>
      <c r="W55" s="213"/>
      <c r="X55" s="213"/>
    </row>
    <row r="56" spans="5:25" ht="18" customHeight="1">
      <c r="F56" s="214" t="s">
        <v>3214</v>
      </c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  <c r="V56" s="213"/>
      <c r="W56" s="213"/>
      <c r="X56" s="213"/>
    </row>
    <row r="57" spans="5:25" ht="18" customHeight="1">
      <c r="F57" s="212" t="s">
        <v>3353</v>
      </c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  <c r="V57" s="213"/>
      <c r="W57" s="213"/>
      <c r="X57" s="213"/>
    </row>
    <row r="58" spans="5:25" ht="18" customHeight="1">
      <c r="F58" s="212"/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  <c r="U58" s="213"/>
      <c r="V58" s="213"/>
      <c r="W58" s="213"/>
      <c r="X58" s="213"/>
    </row>
    <row r="59" spans="5:25" ht="18" customHeight="1">
      <c r="F59" s="216" t="s">
        <v>5230</v>
      </c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  <c r="U59" s="213"/>
      <c r="V59" s="213"/>
      <c r="W59" s="213"/>
      <c r="X59" s="213"/>
    </row>
    <row r="60" spans="5:25" ht="18" customHeight="1">
      <c r="F60" s="212" t="s">
        <v>5238</v>
      </c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  <c r="U60" s="213"/>
      <c r="V60" s="213"/>
      <c r="W60" s="213"/>
      <c r="X60" s="213"/>
    </row>
    <row r="61" spans="5:25" ht="18" customHeight="1">
      <c r="F61" s="212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  <c r="V61" s="213"/>
      <c r="W61" s="213"/>
      <c r="X61" s="213"/>
    </row>
    <row r="62" spans="5:25" ht="18" customHeight="1">
      <c r="F62" s="216" t="s">
        <v>5231</v>
      </c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  <c r="V62" s="213"/>
      <c r="W62" s="213"/>
      <c r="X62" s="213"/>
    </row>
    <row r="63" spans="5:25" ht="18" customHeight="1">
      <c r="F63" s="216" t="s">
        <v>5232</v>
      </c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  <c r="U63" s="213"/>
      <c r="V63" s="213"/>
      <c r="W63" s="213"/>
      <c r="X63" s="213"/>
    </row>
    <row r="64" spans="5:25" ht="18" customHeight="1">
      <c r="F64" s="212" t="s">
        <v>4963</v>
      </c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  <c r="U64" s="213"/>
      <c r="V64" s="213"/>
      <c r="W64" s="213"/>
      <c r="X64" s="213"/>
    </row>
    <row r="65" spans="6:24" ht="18" customHeight="1">
      <c r="F65" s="214" t="s">
        <v>4943</v>
      </c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  <c r="U65" s="213"/>
      <c r="V65" s="213"/>
      <c r="W65" s="213"/>
      <c r="X65" s="213"/>
    </row>
    <row r="66" spans="6:24" ht="18" customHeight="1">
      <c r="F66" s="214" t="s">
        <v>5239</v>
      </c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  <c r="U66" s="213"/>
      <c r="V66" s="213"/>
      <c r="W66" s="213"/>
      <c r="X66" s="213"/>
    </row>
    <row r="67" spans="6:24" ht="18" customHeight="1">
      <c r="F67" s="214" t="s">
        <v>5233</v>
      </c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  <c r="U67" s="213"/>
      <c r="V67" s="213"/>
      <c r="W67" s="213"/>
      <c r="X67" s="213"/>
    </row>
    <row r="68" spans="6:24" ht="18" customHeight="1">
      <c r="F68" s="214" t="s">
        <v>5220</v>
      </c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  <c r="U68" s="213"/>
      <c r="V68" s="213"/>
      <c r="W68" s="213"/>
      <c r="X68" s="213"/>
    </row>
    <row r="69" spans="6:24" ht="18" customHeight="1">
      <c r="F69" s="214" t="s">
        <v>5234</v>
      </c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  <c r="U69" s="213"/>
      <c r="V69" s="213"/>
      <c r="W69" s="213"/>
      <c r="X69" s="213"/>
    </row>
    <row r="70" spans="6:24" ht="18" customHeight="1">
      <c r="F70" s="214" t="s">
        <v>5235</v>
      </c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  <c r="U70" s="213"/>
      <c r="V70" s="213"/>
      <c r="W70" s="213"/>
      <c r="X70" s="213"/>
    </row>
    <row r="71" spans="6:24" ht="18" customHeight="1">
      <c r="F71" s="214" t="s">
        <v>5214</v>
      </c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  <c r="U71" s="213"/>
      <c r="V71" s="213"/>
      <c r="W71" s="213"/>
      <c r="X71" s="213"/>
    </row>
    <row r="72" spans="6:24" ht="18" customHeight="1">
      <c r="F72" s="214" t="s">
        <v>3127</v>
      </c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  <c r="U72" s="213"/>
      <c r="V72" s="213"/>
      <c r="W72" s="213"/>
      <c r="X72" s="213"/>
    </row>
    <row r="73" spans="6:24" ht="18" customHeight="1">
      <c r="F73" s="214" t="s">
        <v>5240</v>
      </c>
      <c r="G73" s="213"/>
      <c r="H73" s="213"/>
      <c r="I73" s="213"/>
      <c r="J73" s="213"/>
      <c r="K73" s="213"/>
      <c r="L73" s="213"/>
      <c r="M73" s="213"/>
      <c r="N73" s="213"/>
      <c r="O73" s="213"/>
      <c r="P73" s="213"/>
      <c r="Q73" s="213"/>
      <c r="R73" s="213"/>
      <c r="S73" s="213"/>
      <c r="T73" s="213"/>
      <c r="U73" s="213"/>
      <c r="V73" s="213"/>
      <c r="W73" s="213"/>
      <c r="X73" s="213"/>
    </row>
    <row r="74" spans="6:24" ht="18" customHeight="1">
      <c r="F74" s="214" t="s">
        <v>5215</v>
      </c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  <c r="U74" s="213"/>
      <c r="V74" s="213"/>
      <c r="W74" s="213"/>
      <c r="X74" s="213"/>
    </row>
    <row r="75" spans="6:24" ht="18" customHeight="1">
      <c r="F75" s="214" t="s">
        <v>3115</v>
      </c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  <c r="U75" s="213"/>
      <c r="V75" s="213"/>
      <c r="W75" s="213"/>
      <c r="X75" s="213"/>
    </row>
    <row r="76" spans="6:24" ht="18" customHeight="1">
      <c r="F76" s="214" t="s">
        <v>5241</v>
      </c>
      <c r="G76" s="213"/>
      <c r="H76" s="213"/>
      <c r="I76" s="213"/>
      <c r="J76" s="213"/>
      <c r="K76" s="213"/>
      <c r="L76" s="213"/>
      <c r="M76" s="213"/>
      <c r="N76" s="213"/>
      <c r="O76" s="213"/>
      <c r="P76" s="213"/>
      <c r="Q76" s="213"/>
      <c r="R76" s="213"/>
      <c r="S76" s="213"/>
      <c r="T76" s="213"/>
      <c r="U76" s="213"/>
      <c r="V76" s="213"/>
      <c r="W76" s="213"/>
      <c r="X76" s="213"/>
    </row>
    <row r="77" spans="6:24" ht="18" customHeight="1">
      <c r="F77" s="214" t="s">
        <v>5242</v>
      </c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  <c r="U77" s="213"/>
      <c r="V77" s="213"/>
      <c r="W77" s="213"/>
      <c r="X77" s="213"/>
    </row>
    <row r="78" spans="6:24" ht="18" customHeight="1">
      <c r="F78" s="214" t="s">
        <v>5243</v>
      </c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  <c r="U78" s="213"/>
      <c r="V78" s="213"/>
      <c r="W78" s="213"/>
      <c r="X78" s="213"/>
    </row>
    <row r="79" spans="6:24" ht="18" customHeight="1">
      <c r="F79" s="214" t="s">
        <v>3127</v>
      </c>
      <c r="G79" s="213"/>
      <c r="H79" s="213"/>
      <c r="I79" s="213"/>
      <c r="J79" s="213"/>
      <c r="K79" s="213"/>
      <c r="L79" s="213"/>
      <c r="M79" s="213"/>
      <c r="N79" s="213"/>
      <c r="O79" s="213"/>
      <c r="P79" s="213"/>
      <c r="Q79" s="213"/>
      <c r="R79" s="213"/>
      <c r="S79" s="213"/>
      <c r="T79" s="213"/>
      <c r="U79" s="213"/>
      <c r="V79" s="213"/>
      <c r="W79" s="213"/>
      <c r="X79" s="213"/>
    </row>
    <row r="80" spans="6:24" ht="18" customHeight="1">
      <c r="F80" s="214" t="s">
        <v>5244</v>
      </c>
      <c r="G80" s="213"/>
      <c r="H80" s="213"/>
      <c r="I80" s="213"/>
      <c r="J80" s="213"/>
      <c r="K80" s="213"/>
      <c r="L80" s="213"/>
      <c r="M80" s="213"/>
      <c r="N80" s="213"/>
      <c r="O80" s="213"/>
      <c r="P80" s="213"/>
      <c r="Q80" s="213"/>
      <c r="R80" s="213"/>
      <c r="S80" s="213"/>
      <c r="T80" s="213"/>
      <c r="U80" s="213"/>
      <c r="V80" s="213"/>
      <c r="W80" s="213"/>
      <c r="X80" s="213"/>
    </row>
    <row r="81" spans="5:24" ht="18" customHeight="1">
      <c r="F81" s="214" t="s">
        <v>5245</v>
      </c>
      <c r="G81" s="213"/>
      <c r="H81" s="213"/>
      <c r="I81" s="213"/>
      <c r="J81" s="213"/>
      <c r="K81" s="213"/>
      <c r="L81" s="213"/>
      <c r="M81" s="213"/>
      <c r="N81" s="213"/>
      <c r="O81" s="213"/>
      <c r="P81" s="213"/>
      <c r="Q81" s="213"/>
      <c r="R81" s="213"/>
      <c r="S81" s="213"/>
      <c r="T81" s="213"/>
      <c r="U81" s="213"/>
      <c r="V81" s="213"/>
      <c r="W81" s="213"/>
      <c r="X81" s="213"/>
    </row>
    <row r="82" spans="5:24" ht="18" customHeight="1">
      <c r="F82" s="214"/>
      <c r="G82" s="213"/>
      <c r="H82" s="213"/>
      <c r="I82" s="213"/>
      <c r="J82" s="213"/>
      <c r="K82" s="213"/>
      <c r="L82" s="213"/>
      <c r="M82" s="213"/>
      <c r="N82" s="213"/>
      <c r="O82" s="213"/>
      <c r="P82" s="213"/>
      <c r="Q82" s="213"/>
      <c r="R82" s="213"/>
      <c r="S82" s="213"/>
      <c r="T82" s="213"/>
      <c r="U82" s="213"/>
      <c r="V82" s="213"/>
      <c r="W82" s="213"/>
      <c r="X82" s="213"/>
    </row>
    <row r="83" spans="5:24" ht="18" customHeight="1">
      <c r="F83" s="213"/>
      <c r="G83" s="214" t="s">
        <v>3217</v>
      </c>
      <c r="H83" s="213"/>
      <c r="I83" s="213"/>
      <c r="J83" s="213"/>
      <c r="K83" s="213"/>
      <c r="L83" s="213"/>
      <c r="M83" s="213"/>
      <c r="N83" s="213"/>
      <c r="O83" s="213"/>
      <c r="P83" s="213"/>
      <c r="Q83" s="213"/>
      <c r="R83" s="213"/>
      <c r="S83" s="213"/>
      <c r="T83" s="213"/>
      <c r="U83" s="213"/>
      <c r="V83" s="213"/>
      <c r="W83" s="213"/>
      <c r="X83" s="213"/>
    </row>
    <row r="84" spans="5:24" ht="18" customHeight="1">
      <c r="F84" s="214" t="s">
        <v>3118</v>
      </c>
      <c r="G84" s="213"/>
      <c r="H84" s="213"/>
      <c r="I84" s="213"/>
      <c r="J84" s="213"/>
      <c r="K84" s="213"/>
      <c r="L84" s="213"/>
      <c r="M84" s="213"/>
      <c r="N84" s="213"/>
      <c r="O84" s="213"/>
      <c r="P84" s="213"/>
      <c r="Q84" s="213"/>
      <c r="R84" s="213"/>
      <c r="S84" s="213"/>
      <c r="T84" s="213"/>
      <c r="U84" s="213"/>
      <c r="V84" s="213"/>
      <c r="W84" s="213"/>
      <c r="X84" s="213"/>
    </row>
    <row r="85" spans="5:24" ht="18" customHeight="1">
      <c r="F85" s="215" t="s">
        <v>3826</v>
      </c>
      <c r="G85" s="213"/>
      <c r="H85" s="213"/>
      <c r="I85" s="213"/>
      <c r="J85" s="213"/>
      <c r="K85" s="213"/>
      <c r="L85" s="213"/>
      <c r="M85" s="213"/>
      <c r="N85" s="213"/>
      <c r="O85" s="213"/>
      <c r="P85" s="213"/>
      <c r="Q85" s="213"/>
      <c r="R85" s="213"/>
      <c r="S85" s="213"/>
      <c r="T85" s="213"/>
      <c r="U85" s="213"/>
      <c r="V85" s="213"/>
      <c r="W85" s="213"/>
      <c r="X85" s="213"/>
    </row>
    <row r="86" spans="5:24" ht="18" customHeight="1">
      <c r="F86" s="215"/>
      <c r="G86" s="213"/>
      <c r="H86" s="213"/>
      <c r="I86" s="213"/>
      <c r="J86" s="213"/>
      <c r="K86" s="213"/>
      <c r="L86" s="213"/>
      <c r="M86" s="213"/>
      <c r="N86" s="213"/>
      <c r="O86" s="213"/>
      <c r="P86" s="213"/>
      <c r="Q86" s="213"/>
      <c r="R86" s="213"/>
      <c r="S86" s="213"/>
      <c r="T86" s="213"/>
      <c r="U86" s="213"/>
      <c r="V86" s="213"/>
      <c r="W86" s="213"/>
      <c r="X86" s="213"/>
    </row>
    <row r="87" spans="5:24" ht="18" customHeight="1">
      <c r="F87" s="216" t="s">
        <v>5236</v>
      </c>
      <c r="G87" s="213"/>
      <c r="H87" s="213"/>
      <c r="I87" s="213"/>
      <c r="J87" s="213"/>
      <c r="K87" s="213"/>
      <c r="L87" s="213"/>
      <c r="M87" s="213"/>
      <c r="N87" s="213"/>
      <c r="O87" s="213"/>
      <c r="P87" s="213"/>
      <c r="Q87" s="213"/>
      <c r="R87" s="213"/>
      <c r="S87" s="213"/>
      <c r="T87" s="213"/>
      <c r="U87" s="213"/>
      <c r="V87" s="213"/>
      <c r="W87" s="213"/>
      <c r="X87" s="213"/>
    </row>
    <row r="88" spans="5:24" ht="18" customHeight="1">
      <c r="F88" s="212" t="s">
        <v>5238</v>
      </c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  <c r="U88" s="213"/>
      <c r="V88" s="213"/>
      <c r="W88" s="213"/>
      <c r="X88" s="213"/>
    </row>
    <row r="89" spans="5:24" ht="18" customHeight="1">
      <c r="F89" s="212"/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  <c r="U89" s="213"/>
      <c r="V89" s="213"/>
      <c r="W89" s="213"/>
      <c r="X89" s="213"/>
    </row>
    <row r="91" spans="5:24" ht="18" customHeight="1">
      <c r="E91" s="221" t="s">
        <v>5247</v>
      </c>
      <c r="F91" s="95"/>
      <c r="G91" s="95"/>
      <c r="H91" s="95"/>
      <c r="I91" s="95"/>
      <c r="J91" s="95"/>
      <c r="K91" s="95"/>
    </row>
    <row r="93" spans="5:24" ht="18" customHeight="1">
      <c r="F93" s="212" t="s">
        <v>4963</v>
      </c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</row>
    <row r="94" spans="5:24" ht="18" customHeight="1">
      <c r="F94" s="214" t="s">
        <v>4943</v>
      </c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</row>
    <row r="95" spans="5:24" ht="18" customHeight="1">
      <c r="F95" s="214" t="s">
        <v>5248</v>
      </c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</row>
    <row r="96" spans="5:24" ht="18" customHeight="1">
      <c r="F96" s="214" t="s">
        <v>5220</v>
      </c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</row>
    <row r="97" spans="6:19" ht="18" customHeight="1">
      <c r="F97" s="214" t="s">
        <v>5234</v>
      </c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</row>
    <row r="98" spans="6:19" ht="18" customHeight="1">
      <c r="F98" s="214" t="s">
        <v>5235</v>
      </c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</row>
    <row r="99" spans="6:19" ht="18" customHeight="1">
      <c r="F99" s="214" t="s">
        <v>5214</v>
      </c>
      <c r="G99" s="213"/>
      <c r="H99" s="213"/>
      <c r="I99" s="213"/>
      <c r="J99" s="213"/>
      <c r="K99" s="213"/>
      <c r="L99" s="213"/>
      <c r="M99" s="213"/>
      <c r="N99" s="213"/>
      <c r="O99" s="213"/>
      <c r="P99" s="213"/>
      <c r="Q99" s="213"/>
      <c r="R99" s="213"/>
      <c r="S99" s="213"/>
    </row>
    <row r="100" spans="6:19" ht="18" customHeight="1">
      <c r="F100" s="214" t="s">
        <v>3127</v>
      </c>
      <c r="G100" s="213"/>
      <c r="H100" s="213"/>
      <c r="I100" s="213"/>
      <c r="J100" s="213"/>
      <c r="K100" s="213"/>
      <c r="L100" s="213"/>
      <c r="M100" s="213"/>
      <c r="N100" s="213"/>
      <c r="O100" s="213"/>
      <c r="P100" s="213"/>
      <c r="Q100" s="213"/>
      <c r="R100" s="213"/>
      <c r="S100" s="213"/>
    </row>
    <row r="101" spans="6:19" ht="18" customHeight="1">
      <c r="F101" s="214" t="s">
        <v>5215</v>
      </c>
      <c r="G101" s="213"/>
      <c r="H101" s="213"/>
      <c r="I101" s="213"/>
      <c r="J101" s="213"/>
      <c r="K101" s="213"/>
      <c r="L101" s="213"/>
      <c r="M101" s="213"/>
      <c r="N101" s="213"/>
      <c r="O101" s="213"/>
      <c r="P101" s="213"/>
      <c r="Q101" s="213"/>
      <c r="R101" s="213"/>
      <c r="S101" s="213"/>
    </row>
    <row r="102" spans="6:19" ht="18" customHeight="1">
      <c r="F102" s="214" t="s">
        <v>3115</v>
      </c>
      <c r="G102" s="213"/>
      <c r="H102" s="213"/>
      <c r="I102" s="213"/>
      <c r="J102" s="213"/>
      <c r="K102" s="213"/>
      <c r="L102" s="213"/>
      <c r="M102" s="213"/>
      <c r="N102" s="213"/>
      <c r="O102" s="213"/>
      <c r="P102" s="213"/>
      <c r="Q102" s="213"/>
      <c r="R102" s="213"/>
      <c r="S102" s="213"/>
    </row>
    <row r="103" spans="6:19" ht="18" customHeight="1">
      <c r="F103" s="214" t="s">
        <v>5251</v>
      </c>
      <c r="G103" s="213"/>
      <c r="H103" s="213"/>
      <c r="I103" s="213"/>
      <c r="J103" s="213"/>
      <c r="K103" s="213"/>
      <c r="L103" s="213"/>
      <c r="M103" s="213"/>
      <c r="N103" s="213"/>
      <c r="O103" s="213"/>
      <c r="P103" s="213"/>
      <c r="Q103" s="213"/>
      <c r="R103" s="213"/>
      <c r="S103" s="213"/>
    </row>
    <row r="104" spans="6:19" ht="18" customHeight="1">
      <c r="F104" s="214" t="s">
        <v>5252</v>
      </c>
      <c r="G104" s="213"/>
      <c r="H104" s="213"/>
      <c r="I104" s="213"/>
      <c r="J104" s="213"/>
      <c r="K104" s="213"/>
      <c r="L104" s="213"/>
      <c r="M104" s="213"/>
      <c r="N104" s="213"/>
      <c r="O104" s="213"/>
      <c r="P104" s="213"/>
      <c r="Q104" s="213"/>
      <c r="R104" s="213"/>
      <c r="S104" s="213"/>
    </row>
    <row r="105" spans="6:19" ht="18" customHeight="1">
      <c r="F105" s="214" t="s">
        <v>5253</v>
      </c>
      <c r="G105" s="213"/>
      <c r="H105" s="213"/>
      <c r="I105" s="213"/>
      <c r="J105" s="213"/>
      <c r="K105" s="213"/>
      <c r="L105" s="213"/>
      <c r="M105" s="213"/>
      <c r="N105" s="213"/>
      <c r="O105" s="213"/>
      <c r="P105" s="213"/>
      <c r="Q105" s="213"/>
      <c r="R105" s="213"/>
      <c r="S105" s="213"/>
    </row>
    <row r="106" spans="6:19" ht="18" customHeight="1">
      <c r="F106" s="214" t="s">
        <v>3127</v>
      </c>
      <c r="G106" s="213"/>
      <c r="H106" s="213"/>
      <c r="I106" s="213"/>
      <c r="J106" s="213"/>
      <c r="K106" s="213"/>
      <c r="L106" s="213"/>
      <c r="M106" s="213"/>
      <c r="N106" s="213"/>
      <c r="O106" s="213"/>
      <c r="P106" s="213"/>
      <c r="Q106" s="213"/>
      <c r="R106" s="213"/>
      <c r="S106" s="213"/>
    </row>
    <row r="107" spans="6:19" ht="18" customHeight="1">
      <c r="F107" s="214" t="s">
        <v>5254</v>
      </c>
      <c r="G107" s="213"/>
      <c r="H107" s="213"/>
      <c r="I107" s="213"/>
      <c r="J107" s="213"/>
      <c r="K107" s="213"/>
      <c r="L107" s="213"/>
      <c r="M107" s="213"/>
      <c r="N107" s="213"/>
      <c r="O107" s="213"/>
      <c r="P107" s="213"/>
      <c r="Q107" s="213"/>
      <c r="R107" s="213"/>
      <c r="S107" s="213"/>
    </row>
    <row r="108" spans="6:19" ht="18" customHeight="1">
      <c r="F108" s="214" t="s">
        <v>5255</v>
      </c>
      <c r="G108" s="213"/>
      <c r="H108" s="213"/>
      <c r="I108" s="213"/>
      <c r="J108" s="213"/>
      <c r="K108" s="213"/>
      <c r="L108" s="213"/>
      <c r="M108" s="213"/>
      <c r="N108" s="213"/>
      <c r="O108" s="213"/>
      <c r="P108" s="213"/>
      <c r="Q108" s="213"/>
      <c r="R108" s="213"/>
      <c r="S108" s="213"/>
    </row>
    <row r="109" spans="6:19" ht="18" customHeight="1">
      <c r="F109" s="214" t="s">
        <v>5256</v>
      </c>
      <c r="G109" s="33"/>
      <c r="H109" s="33"/>
      <c r="I109" s="33"/>
      <c r="J109" s="33"/>
      <c r="K109" s="33"/>
      <c r="L109" s="33"/>
      <c r="M109" s="213"/>
      <c r="N109" s="213"/>
      <c r="O109" s="213"/>
      <c r="P109" s="213"/>
      <c r="Q109" s="213"/>
      <c r="R109" s="213"/>
      <c r="S109" s="213"/>
    </row>
    <row r="110" spans="6:19" ht="18" customHeight="1">
      <c r="F110" s="214" t="s">
        <v>5257</v>
      </c>
      <c r="G110" s="213"/>
      <c r="H110" s="213"/>
      <c r="I110" s="213"/>
      <c r="J110" s="213"/>
      <c r="K110" s="213"/>
      <c r="L110" s="213"/>
      <c r="M110" s="213"/>
      <c r="N110" s="213"/>
      <c r="O110" s="213"/>
      <c r="P110" s="213"/>
      <c r="Q110" s="213"/>
      <c r="R110" s="213"/>
      <c r="S110" s="213"/>
    </row>
    <row r="111" spans="6:19" ht="18" customHeight="1">
      <c r="F111" s="214" t="s">
        <v>3127</v>
      </c>
      <c r="G111" s="213"/>
      <c r="H111" s="213"/>
      <c r="I111" s="213"/>
      <c r="J111" s="213"/>
      <c r="K111" s="213"/>
      <c r="L111" s="213"/>
      <c r="M111" s="213"/>
      <c r="N111" s="213"/>
      <c r="O111" s="213"/>
      <c r="P111" s="213"/>
      <c r="Q111" s="213"/>
      <c r="R111" s="213"/>
      <c r="S111" s="213"/>
    </row>
    <row r="112" spans="6:19" ht="18" customHeight="1">
      <c r="F112" s="214" t="s">
        <v>5249</v>
      </c>
      <c r="G112" s="213"/>
      <c r="H112" s="213"/>
      <c r="I112" s="213"/>
      <c r="J112" s="213"/>
      <c r="K112" s="213"/>
      <c r="L112" s="213"/>
      <c r="M112" s="213"/>
      <c r="N112" s="213"/>
      <c r="O112" s="213"/>
      <c r="P112" s="213"/>
      <c r="Q112" s="213"/>
      <c r="R112" s="213"/>
      <c r="S112" s="213"/>
    </row>
    <row r="113" spans="5:19" ht="18" customHeight="1">
      <c r="F113" s="214" t="s">
        <v>3118</v>
      </c>
      <c r="G113" s="213"/>
      <c r="H113" s="213"/>
      <c r="I113" s="213"/>
      <c r="J113" s="213"/>
      <c r="K113" s="213"/>
      <c r="L113" s="213"/>
      <c r="M113" s="213"/>
      <c r="N113" s="213"/>
      <c r="O113" s="213"/>
      <c r="P113" s="213"/>
      <c r="Q113" s="213"/>
      <c r="R113" s="213"/>
      <c r="S113" s="213"/>
    </row>
    <row r="114" spans="5:19" ht="18" customHeight="1">
      <c r="F114" s="215" t="s">
        <v>3826</v>
      </c>
      <c r="G114" s="213"/>
      <c r="H114" s="213"/>
      <c r="I114" s="213"/>
      <c r="J114" s="213"/>
      <c r="K114" s="213"/>
      <c r="L114" s="213"/>
      <c r="M114" s="213"/>
      <c r="N114" s="213"/>
      <c r="O114" s="213"/>
      <c r="P114" s="213"/>
      <c r="Q114" s="213"/>
      <c r="R114" s="213"/>
      <c r="S114" s="213"/>
    </row>
    <row r="115" spans="5:19" ht="18" customHeight="1">
      <c r="F115" s="215"/>
      <c r="G115" s="213"/>
      <c r="H115" s="213"/>
      <c r="I115" s="213"/>
      <c r="J115" s="213"/>
      <c r="K115" s="213"/>
      <c r="L115" s="213"/>
      <c r="M115" s="213"/>
      <c r="N115" s="213"/>
      <c r="O115" s="213"/>
      <c r="P115" s="213"/>
      <c r="Q115" s="213"/>
      <c r="R115" s="213"/>
      <c r="S115" s="213"/>
    </row>
    <row r="116" spans="5:19" ht="18" customHeight="1">
      <c r="F116" s="216" t="s">
        <v>5250</v>
      </c>
      <c r="G116" s="213"/>
      <c r="H116" s="213"/>
      <c r="I116" s="213"/>
      <c r="J116" s="213"/>
      <c r="K116" s="213"/>
      <c r="L116" s="213"/>
      <c r="M116" s="213"/>
      <c r="N116" s="213"/>
      <c r="O116" s="213"/>
      <c r="P116" s="213"/>
      <c r="Q116" s="213"/>
      <c r="R116" s="213"/>
      <c r="S116" s="213"/>
    </row>
    <row r="117" spans="5:19" ht="18" customHeight="1">
      <c r="F117" s="212" t="s">
        <v>5238</v>
      </c>
      <c r="G117" s="213"/>
      <c r="H117" s="213"/>
      <c r="I117" s="213"/>
      <c r="J117" s="213"/>
      <c r="K117" s="213"/>
      <c r="L117" s="213"/>
      <c r="M117" s="213"/>
      <c r="N117" s="213"/>
      <c r="O117" s="213"/>
      <c r="P117" s="213"/>
      <c r="Q117" s="213"/>
      <c r="R117" s="213"/>
      <c r="S117" s="213"/>
    </row>
    <row r="125" spans="5:19" ht="18" customHeight="1">
      <c r="E125" s="222" t="s">
        <v>5260</v>
      </c>
      <c r="F125" s="222"/>
      <c r="G125" s="222"/>
      <c r="H125" s="222"/>
      <c r="I125" s="222"/>
      <c r="J125" s="222"/>
      <c r="K125" s="222"/>
    </row>
    <row r="126" spans="5:19" ht="18" customHeight="1">
      <c r="F126" t="s">
        <v>5258</v>
      </c>
    </row>
    <row r="127" spans="5:19" ht="18" customHeight="1">
      <c r="F127" t="s">
        <v>5259</v>
      </c>
    </row>
    <row r="129" spans="6:27" ht="18" customHeight="1">
      <c r="F129" t="s">
        <v>5261</v>
      </c>
    </row>
    <row r="130" spans="6:27" ht="18" customHeight="1">
      <c r="F130" s="85" t="s">
        <v>5262</v>
      </c>
      <c r="G130" s="86"/>
      <c r="H130" s="86"/>
      <c r="I130" s="86"/>
      <c r="J130" s="86"/>
    </row>
    <row r="132" spans="6:27" ht="18" customHeight="1">
      <c r="F132" s="216" t="s">
        <v>5263</v>
      </c>
      <c r="G132" s="213"/>
      <c r="H132" s="213"/>
      <c r="I132" s="213"/>
      <c r="J132" s="213"/>
      <c r="K132" s="213"/>
      <c r="L132" s="213"/>
      <c r="M132" s="213"/>
      <c r="N132" s="213"/>
      <c r="O132" s="213"/>
      <c r="P132" s="213"/>
      <c r="Q132" s="213"/>
      <c r="R132" s="213"/>
      <c r="S132" s="213"/>
      <c r="T132" s="213"/>
      <c r="U132" s="213"/>
      <c r="V132" s="213"/>
      <c r="W132" s="213"/>
      <c r="X132" s="213"/>
      <c r="Y132" s="213"/>
      <c r="Z132" s="213"/>
      <c r="AA132" s="213"/>
    </row>
    <row r="133" spans="6:27" ht="18" customHeight="1">
      <c r="F133" s="216" t="s">
        <v>5264</v>
      </c>
      <c r="G133" s="213"/>
      <c r="H133" s="213"/>
      <c r="I133" s="213"/>
      <c r="J133" s="213"/>
      <c r="K133" s="213"/>
      <c r="L133" s="213"/>
      <c r="M133" s="213"/>
      <c r="N133" s="213"/>
      <c r="O133" s="213"/>
      <c r="P133" s="213"/>
      <c r="Q133" s="213"/>
      <c r="R133" s="213"/>
      <c r="S133" s="213"/>
      <c r="T133" s="213"/>
      <c r="U133" s="213"/>
      <c r="V133" s="213"/>
      <c r="W133" s="213"/>
      <c r="X133" s="213"/>
      <c r="Y133" s="213"/>
      <c r="Z133" s="213"/>
      <c r="AA133" s="213"/>
    </row>
    <row r="134" spans="6:27" ht="18" customHeight="1">
      <c r="F134" s="216" t="s">
        <v>5265</v>
      </c>
      <c r="G134" s="213"/>
      <c r="H134" s="213"/>
      <c r="I134" s="213"/>
      <c r="J134" s="213"/>
      <c r="K134" s="213"/>
      <c r="L134" s="213"/>
      <c r="M134" s="213"/>
      <c r="N134" s="213"/>
      <c r="O134" s="213"/>
      <c r="P134" s="213"/>
      <c r="Q134" s="213"/>
      <c r="R134" s="213"/>
      <c r="S134" s="213"/>
      <c r="T134" s="213"/>
      <c r="U134" s="213"/>
      <c r="V134" s="213"/>
      <c r="W134" s="213"/>
      <c r="X134" s="213"/>
      <c r="Y134" s="213"/>
      <c r="Z134" s="213"/>
      <c r="AA134" s="213"/>
    </row>
    <row r="135" spans="6:27" ht="18" customHeight="1">
      <c r="F135" s="216" t="s">
        <v>5266</v>
      </c>
      <c r="G135" s="213"/>
      <c r="H135" s="213"/>
      <c r="I135" s="213"/>
      <c r="J135" s="213"/>
      <c r="K135" s="213"/>
      <c r="L135" s="213"/>
      <c r="M135" s="213"/>
      <c r="N135" s="213"/>
      <c r="O135" s="213"/>
      <c r="P135" s="213"/>
      <c r="Q135" s="213"/>
      <c r="R135" s="213"/>
      <c r="S135" s="213"/>
      <c r="T135" s="213"/>
      <c r="U135" s="213"/>
      <c r="V135" s="213"/>
      <c r="W135" s="213"/>
      <c r="X135" s="213"/>
      <c r="Y135" s="213"/>
      <c r="Z135" s="213"/>
      <c r="AA135" s="213"/>
    </row>
    <row r="136" spans="6:27" ht="18" customHeight="1">
      <c r="F136" s="216" t="s">
        <v>346</v>
      </c>
      <c r="G136" s="213"/>
      <c r="H136" s="213"/>
      <c r="I136" s="213"/>
      <c r="J136" s="213"/>
      <c r="K136" s="213"/>
      <c r="L136" s="213"/>
      <c r="M136" s="213"/>
      <c r="N136" s="213"/>
      <c r="O136" s="213"/>
      <c r="P136" s="213"/>
      <c r="Q136" s="213"/>
      <c r="R136" s="213"/>
      <c r="S136" s="213"/>
      <c r="T136" s="213"/>
      <c r="U136" s="213"/>
      <c r="V136" s="213"/>
      <c r="W136" s="213"/>
      <c r="X136" s="213"/>
      <c r="Y136" s="213"/>
      <c r="Z136" s="213"/>
      <c r="AA136" s="213"/>
    </row>
    <row r="137" spans="6:27" ht="18" customHeight="1">
      <c r="F137" s="216"/>
      <c r="G137" s="213"/>
      <c r="H137" s="213"/>
      <c r="I137" s="213"/>
      <c r="J137" s="213"/>
      <c r="K137" s="213"/>
      <c r="L137" s="213"/>
      <c r="M137" s="213"/>
      <c r="N137" s="213"/>
      <c r="O137" s="213"/>
      <c r="P137" s="213"/>
      <c r="Q137" s="213"/>
      <c r="R137" s="213"/>
      <c r="S137" s="213"/>
      <c r="T137" s="213"/>
      <c r="U137" s="213"/>
      <c r="V137" s="213"/>
      <c r="W137" s="213"/>
      <c r="X137" s="213"/>
      <c r="Y137" s="213"/>
      <c r="Z137" s="213"/>
      <c r="AA137" s="213"/>
    </row>
    <row r="138" spans="6:27" ht="18" customHeight="1">
      <c r="F138" s="212" t="s">
        <v>4963</v>
      </c>
      <c r="G138" s="213"/>
      <c r="H138" s="213"/>
      <c r="I138" s="213"/>
      <c r="J138" s="213"/>
      <c r="K138" s="213"/>
      <c r="L138" s="213"/>
      <c r="M138" s="213"/>
      <c r="N138" s="213"/>
      <c r="O138" s="213"/>
      <c r="P138" s="213"/>
      <c r="Q138" s="213"/>
      <c r="R138" s="213"/>
      <c r="S138" s="213"/>
      <c r="T138" s="213"/>
      <c r="U138" s="213"/>
      <c r="V138" s="213"/>
      <c r="W138" s="213"/>
      <c r="X138" s="213"/>
      <c r="Y138" s="213"/>
      <c r="Z138" s="213"/>
      <c r="AA138" s="213"/>
    </row>
    <row r="139" spans="6:27" ht="18" customHeight="1">
      <c r="F139" s="214" t="s">
        <v>4943</v>
      </c>
      <c r="G139" s="213"/>
      <c r="H139" s="213"/>
      <c r="I139" s="213"/>
      <c r="J139" s="213"/>
      <c r="K139" s="213"/>
      <c r="L139" s="213"/>
      <c r="M139" s="213"/>
      <c r="N139" s="213"/>
      <c r="O139" s="213"/>
      <c r="P139" s="213"/>
      <c r="Q139" s="213"/>
      <c r="R139" s="213"/>
      <c r="S139" s="213"/>
      <c r="T139" s="213"/>
      <c r="U139" s="213"/>
      <c r="V139" s="213"/>
      <c r="W139" s="213"/>
      <c r="X139" s="213"/>
      <c r="Y139" s="213"/>
      <c r="Z139" s="213"/>
      <c r="AA139" s="213"/>
    </row>
    <row r="140" spans="6:27" ht="18" customHeight="1">
      <c r="F140" s="214" t="s">
        <v>5276</v>
      </c>
      <c r="G140" s="213"/>
      <c r="H140" s="213"/>
      <c r="I140" s="213"/>
      <c r="J140" s="213"/>
      <c r="K140" s="213"/>
      <c r="L140" s="213"/>
      <c r="M140" s="213"/>
      <c r="N140" s="213"/>
      <c r="O140" s="213"/>
      <c r="P140" s="213"/>
      <c r="Q140" s="213"/>
      <c r="R140" s="213"/>
      <c r="S140" s="213"/>
      <c r="T140" s="213"/>
      <c r="U140" s="213"/>
      <c r="V140" s="213"/>
      <c r="W140" s="213"/>
      <c r="X140" s="213"/>
      <c r="Y140" s="213"/>
      <c r="Z140" s="213"/>
      <c r="AA140" s="213"/>
    </row>
    <row r="141" spans="6:27" ht="18" customHeight="1">
      <c r="F141" s="214" t="s">
        <v>5211</v>
      </c>
      <c r="G141" s="31"/>
      <c r="H141" s="31"/>
      <c r="I141" s="31"/>
      <c r="J141" s="31"/>
      <c r="K141" s="31"/>
      <c r="L141" s="31"/>
      <c r="M141" s="31"/>
      <c r="N141" s="31"/>
      <c r="O141" s="31"/>
      <c r="P141" s="213"/>
      <c r="Q141" s="213"/>
      <c r="R141" s="213"/>
      <c r="S141" s="213"/>
      <c r="T141" s="213"/>
      <c r="U141" s="213"/>
      <c r="V141" s="213"/>
      <c r="W141" s="213"/>
      <c r="X141" s="213"/>
      <c r="Y141" s="213"/>
      <c r="Z141" s="213"/>
      <c r="AA141" s="213"/>
    </row>
    <row r="142" spans="6:27" ht="18" customHeight="1">
      <c r="F142" s="214" t="s">
        <v>5267</v>
      </c>
      <c r="G142" s="31"/>
      <c r="H142" s="31"/>
      <c r="I142" s="31"/>
      <c r="J142" s="31"/>
      <c r="K142" s="31"/>
      <c r="L142" s="31"/>
      <c r="M142" s="31"/>
      <c r="N142" s="31"/>
      <c r="O142" s="31"/>
      <c r="P142" s="213"/>
      <c r="Q142" s="213"/>
      <c r="R142" s="213"/>
      <c r="S142" s="213"/>
      <c r="T142" s="213"/>
      <c r="U142" s="213"/>
      <c r="V142" s="213"/>
      <c r="W142" s="213"/>
      <c r="X142" s="213"/>
      <c r="Y142" s="213"/>
      <c r="Z142" s="213"/>
      <c r="AA142" s="213"/>
    </row>
    <row r="143" spans="6:27" ht="18" customHeight="1">
      <c r="F143" s="214" t="s">
        <v>5268</v>
      </c>
      <c r="G143" s="31"/>
      <c r="H143" s="31"/>
      <c r="I143" s="31"/>
      <c r="J143" s="31"/>
      <c r="K143" s="31"/>
      <c r="L143" s="31"/>
      <c r="M143" s="31"/>
      <c r="N143" s="31"/>
      <c r="O143" s="31"/>
      <c r="P143" s="213"/>
      <c r="Q143" s="213"/>
      <c r="R143" s="213"/>
      <c r="S143" s="213"/>
      <c r="T143" s="213"/>
      <c r="U143" s="213"/>
      <c r="V143" s="213"/>
      <c r="W143" s="213"/>
      <c r="X143" s="213"/>
      <c r="Y143" s="213"/>
      <c r="Z143" s="213"/>
      <c r="AA143" s="213"/>
    </row>
    <row r="144" spans="6:27" ht="18" customHeight="1">
      <c r="F144" s="214" t="s">
        <v>5269</v>
      </c>
      <c r="G144" s="31"/>
      <c r="H144" s="31"/>
      <c r="I144" s="31"/>
      <c r="J144" s="31"/>
      <c r="K144" s="31"/>
      <c r="L144" s="31"/>
      <c r="M144" s="31"/>
      <c r="N144" s="31"/>
      <c r="O144" s="31"/>
      <c r="P144" s="213"/>
      <c r="Q144" s="213"/>
      <c r="R144" s="213"/>
      <c r="S144" s="213"/>
      <c r="T144" s="213"/>
      <c r="U144" s="213"/>
      <c r="V144" s="213"/>
      <c r="W144" s="213"/>
      <c r="X144" s="213"/>
      <c r="Y144" s="213"/>
      <c r="Z144" s="213"/>
      <c r="AA144" s="213"/>
    </row>
    <row r="145" spans="6:27" ht="18" customHeight="1">
      <c r="F145" s="214" t="s">
        <v>5214</v>
      </c>
      <c r="G145" s="31"/>
      <c r="H145" s="31"/>
      <c r="I145" s="31"/>
      <c r="J145" s="31"/>
      <c r="K145" s="31"/>
      <c r="L145" s="31"/>
      <c r="M145" s="31"/>
      <c r="N145" s="31"/>
      <c r="O145" s="31"/>
      <c r="P145" s="213"/>
      <c r="Q145" s="213"/>
      <c r="R145" s="213"/>
      <c r="S145" s="213"/>
      <c r="T145" s="213"/>
      <c r="U145" s="213"/>
      <c r="V145" s="213"/>
      <c r="W145" s="213"/>
      <c r="X145" s="213"/>
      <c r="Y145" s="213"/>
      <c r="Z145" s="213"/>
      <c r="AA145" s="213"/>
    </row>
    <row r="146" spans="6:27" ht="18" customHeight="1">
      <c r="F146" s="214" t="s">
        <v>3127</v>
      </c>
      <c r="G146" s="213"/>
      <c r="H146" s="213"/>
      <c r="I146" s="213"/>
      <c r="J146" s="213"/>
      <c r="K146" s="213"/>
      <c r="L146" s="213"/>
      <c r="M146" s="213"/>
      <c r="N146" s="213"/>
      <c r="O146" s="213"/>
      <c r="P146" s="213"/>
      <c r="Q146" s="213"/>
      <c r="R146" s="213"/>
      <c r="S146" s="213"/>
      <c r="T146" s="213"/>
      <c r="U146" s="213"/>
      <c r="V146" s="213"/>
      <c r="W146" s="213"/>
      <c r="X146" s="213"/>
      <c r="Y146" s="213"/>
      <c r="Z146" s="213"/>
      <c r="AA146" s="213"/>
    </row>
    <row r="147" spans="6:27" ht="18" customHeight="1">
      <c r="F147" s="214" t="s">
        <v>5277</v>
      </c>
      <c r="G147" s="213"/>
      <c r="H147" s="213"/>
      <c r="I147" s="213"/>
      <c r="J147" s="213"/>
      <c r="K147" s="213"/>
      <c r="L147" s="213"/>
      <c r="M147" s="213"/>
      <c r="N147" s="213"/>
      <c r="O147" s="213"/>
      <c r="P147" s="213"/>
      <c r="Q147" s="213"/>
      <c r="R147" s="213"/>
      <c r="S147" s="213"/>
      <c r="T147" s="213"/>
      <c r="U147" s="213"/>
      <c r="V147" s="213"/>
      <c r="W147" s="213"/>
      <c r="X147" s="213"/>
      <c r="Y147" s="213"/>
      <c r="Z147" s="213"/>
      <c r="AA147" s="213"/>
    </row>
    <row r="148" spans="6:27" ht="18" customHeight="1">
      <c r="F148" s="214" t="s">
        <v>5270</v>
      </c>
      <c r="G148" s="213"/>
      <c r="H148" s="213"/>
      <c r="I148" s="213"/>
      <c r="J148" s="213"/>
      <c r="K148" s="213"/>
      <c r="L148" s="213"/>
      <c r="M148" s="213"/>
      <c r="N148" s="213"/>
      <c r="O148" s="213"/>
      <c r="P148" s="213"/>
      <c r="Q148" s="213"/>
      <c r="R148" s="213"/>
      <c r="S148" s="213"/>
      <c r="T148" s="213"/>
      <c r="U148" s="213"/>
      <c r="V148" s="213"/>
      <c r="W148" s="213"/>
      <c r="X148" s="213"/>
      <c r="Y148" s="213"/>
      <c r="Z148" s="213"/>
      <c r="AA148" s="213"/>
    </row>
    <row r="149" spans="6:27" ht="18" customHeight="1">
      <c r="F149" s="214" t="s">
        <v>5271</v>
      </c>
      <c r="G149" s="213"/>
      <c r="H149" s="213"/>
      <c r="I149" s="213"/>
      <c r="J149" s="213"/>
      <c r="K149" s="213"/>
      <c r="L149" s="213"/>
      <c r="M149" s="213"/>
      <c r="N149" s="213"/>
      <c r="O149" s="213"/>
      <c r="P149" s="213"/>
      <c r="Q149" s="213"/>
      <c r="R149" s="213"/>
      <c r="S149" s="213"/>
      <c r="T149" s="213"/>
      <c r="U149" s="213"/>
      <c r="V149" s="213"/>
      <c r="W149" s="213"/>
      <c r="X149" s="213"/>
      <c r="Y149" s="213"/>
      <c r="Z149" s="213"/>
      <c r="AA149" s="213"/>
    </row>
    <row r="150" spans="6:27" ht="18" customHeight="1">
      <c r="F150" s="214" t="s">
        <v>5272</v>
      </c>
      <c r="G150" s="213"/>
      <c r="H150" s="213"/>
      <c r="I150" s="213"/>
      <c r="J150" s="213"/>
      <c r="K150" s="213"/>
      <c r="L150" s="213"/>
      <c r="M150" s="213"/>
      <c r="N150" s="213"/>
      <c r="O150" s="213"/>
      <c r="P150" s="213"/>
      <c r="Q150" s="213"/>
      <c r="R150" s="213"/>
      <c r="S150" s="213"/>
      <c r="T150" s="213"/>
      <c r="U150" s="213"/>
      <c r="V150" s="213"/>
      <c r="W150" s="213"/>
      <c r="X150" s="213"/>
      <c r="Y150" s="213"/>
      <c r="Z150" s="213"/>
      <c r="AA150" s="213"/>
    </row>
    <row r="151" spans="6:27" ht="18" customHeight="1">
      <c r="F151" s="214" t="s">
        <v>5278</v>
      </c>
      <c r="G151" s="213"/>
      <c r="H151" s="213"/>
      <c r="I151" s="213"/>
      <c r="J151" s="213"/>
      <c r="K151" s="213"/>
      <c r="L151" s="213"/>
      <c r="M151" s="213"/>
      <c r="N151" s="213"/>
      <c r="O151" s="213"/>
      <c r="P151" s="213"/>
      <c r="Q151" s="213"/>
      <c r="R151" s="213"/>
      <c r="S151" s="213"/>
      <c r="T151" s="213"/>
      <c r="U151" s="213"/>
      <c r="V151" s="213"/>
      <c r="W151" s="213"/>
      <c r="X151" s="213"/>
      <c r="Y151" s="213"/>
      <c r="Z151" s="213"/>
      <c r="AA151" s="213"/>
    </row>
    <row r="152" spans="6:27" ht="18" customHeight="1">
      <c r="F152" s="214" t="s">
        <v>5273</v>
      </c>
      <c r="G152" s="213"/>
      <c r="H152" s="31"/>
      <c r="I152" s="31"/>
      <c r="J152" s="31"/>
      <c r="K152" s="31"/>
      <c r="L152" s="31"/>
      <c r="M152" s="213"/>
      <c r="N152" s="213"/>
      <c r="O152" s="213"/>
      <c r="P152" s="213"/>
      <c r="Q152" s="213"/>
      <c r="R152" s="213"/>
      <c r="S152" s="213"/>
      <c r="T152" s="213"/>
      <c r="U152" s="213"/>
      <c r="V152" s="213"/>
      <c r="W152" s="213"/>
      <c r="X152" s="213"/>
      <c r="Y152" s="213"/>
      <c r="Z152" s="213"/>
      <c r="AA152" s="213"/>
    </row>
    <row r="153" spans="6:27" ht="18" customHeight="1">
      <c r="F153" s="214" t="s">
        <v>5214</v>
      </c>
      <c r="G153" s="213"/>
      <c r="H153" s="213"/>
      <c r="I153" s="213"/>
      <c r="J153" s="213"/>
      <c r="K153" s="213"/>
      <c r="L153" s="213"/>
      <c r="M153" s="213"/>
      <c r="N153" s="213"/>
      <c r="O153" s="213"/>
      <c r="P153" s="213"/>
      <c r="Q153" s="213"/>
      <c r="R153" s="213"/>
      <c r="S153" s="213"/>
      <c r="T153" s="213"/>
      <c r="U153" s="213"/>
      <c r="V153" s="213"/>
      <c r="W153" s="213"/>
      <c r="X153" s="213"/>
      <c r="Y153" s="213"/>
      <c r="Z153" s="213"/>
      <c r="AA153" s="213"/>
    </row>
    <row r="154" spans="6:27" ht="18" customHeight="1">
      <c r="F154" s="214" t="s">
        <v>5279</v>
      </c>
      <c r="G154" s="213"/>
      <c r="H154" s="213"/>
      <c r="I154" s="213"/>
      <c r="J154" s="213"/>
      <c r="K154" s="213"/>
      <c r="L154" s="213"/>
      <c r="M154" s="213"/>
      <c r="N154" s="213"/>
      <c r="O154" s="213"/>
      <c r="P154" s="213"/>
      <c r="Q154" s="213"/>
      <c r="R154" s="213"/>
      <c r="S154" s="213"/>
      <c r="T154" s="213"/>
      <c r="U154" s="213"/>
      <c r="V154" s="213"/>
      <c r="W154" s="213"/>
      <c r="X154" s="213"/>
      <c r="Y154" s="213"/>
      <c r="Z154" s="213"/>
      <c r="AA154" s="213"/>
    </row>
    <row r="155" spans="6:27" ht="18" customHeight="1">
      <c r="F155" s="214" t="s">
        <v>5274</v>
      </c>
      <c r="G155" s="213"/>
      <c r="H155" s="213"/>
      <c r="I155" s="213"/>
      <c r="J155" s="213"/>
      <c r="K155" s="213"/>
      <c r="L155" s="213"/>
      <c r="M155" s="213"/>
      <c r="N155" s="213"/>
      <c r="O155" s="213"/>
      <c r="P155" s="213"/>
      <c r="Q155" s="213"/>
      <c r="R155" s="213"/>
      <c r="S155" s="213"/>
      <c r="T155" s="213"/>
      <c r="U155" s="213"/>
      <c r="V155" s="213"/>
      <c r="W155" s="213"/>
      <c r="X155" s="213"/>
      <c r="Y155" s="213"/>
      <c r="Z155" s="213"/>
      <c r="AA155" s="213"/>
    </row>
    <row r="156" spans="6:27" ht="18" customHeight="1">
      <c r="F156" s="214" t="s">
        <v>3127</v>
      </c>
      <c r="G156" s="213"/>
      <c r="H156" s="213"/>
      <c r="I156" s="213"/>
      <c r="J156" s="213"/>
      <c r="K156" s="213"/>
      <c r="L156" s="213"/>
      <c r="M156" s="213"/>
      <c r="N156" s="213"/>
      <c r="O156" s="213"/>
      <c r="P156" s="213"/>
      <c r="Q156" s="213"/>
      <c r="R156" s="213"/>
      <c r="S156" s="213"/>
      <c r="T156" s="213"/>
      <c r="U156" s="213"/>
      <c r="V156" s="213"/>
      <c r="W156" s="213"/>
      <c r="X156" s="213"/>
      <c r="Y156" s="213"/>
      <c r="Z156" s="213"/>
      <c r="AA156" s="213"/>
    </row>
    <row r="157" spans="6:27" ht="18" customHeight="1">
      <c r="F157" s="214" t="s">
        <v>3115</v>
      </c>
      <c r="G157" s="213"/>
      <c r="H157" s="213"/>
      <c r="I157" s="213"/>
      <c r="J157" s="213"/>
      <c r="K157" s="213"/>
      <c r="L157" s="213"/>
      <c r="M157" s="213"/>
      <c r="N157" s="213"/>
      <c r="O157" s="213"/>
      <c r="P157" s="213"/>
      <c r="Q157" s="213"/>
      <c r="R157" s="213"/>
      <c r="S157" s="213"/>
      <c r="T157" s="213"/>
      <c r="U157" s="213"/>
      <c r="V157" s="213"/>
      <c r="W157" s="213"/>
      <c r="X157" s="213"/>
      <c r="Y157" s="213"/>
      <c r="Z157" s="213"/>
      <c r="AA157" s="213"/>
    </row>
    <row r="158" spans="6:27" ht="18" customHeight="1">
      <c r="F158" s="214" t="s">
        <v>5280</v>
      </c>
      <c r="G158" s="33"/>
      <c r="H158" s="33"/>
      <c r="I158" s="33"/>
      <c r="J158" s="33"/>
      <c r="K158" s="33"/>
      <c r="L158" s="33"/>
      <c r="M158" s="33"/>
      <c r="N158" s="33"/>
      <c r="O158" s="33"/>
      <c r="P158" s="33"/>
      <c r="Q158" s="33"/>
      <c r="R158" s="33"/>
      <c r="S158" s="33"/>
      <c r="T158" s="33"/>
      <c r="U158" s="33"/>
      <c r="V158" s="33"/>
      <c r="W158" s="33"/>
      <c r="X158" s="33"/>
      <c r="Y158" s="213"/>
      <c r="Z158" s="213"/>
      <c r="AA158" s="213"/>
    </row>
    <row r="159" spans="6:27" ht="18" customHeight="1">
      <c r="F159" s="214" t="s">
        <v>5281</v>
      </c>
      <c r="G159" s="33"/>
      <c r="H159" s="33"/>
      <c r="I159" s="33"/>
      <c r="J159" s="33"/>
      <c r="K159" s="33"/>
      <c r="L159" s="33"/>
      <c r="M159" s="33"/>
      <c r="N159" s="33"/>
      <c r="O159" s="33"/>
      <c r="P159" s="33"/>
      <c r="Q159" s="33"/>
      <c r="R159" s="33"/>
      <c r="S159" s="33"/>
      <c r="T159" s="33"/>
      <c r="U159" s="33"/>
      <c r="V159" s="33"/>
      <c r="W159" s="33"/>
      <c r="X159" s="33"/>
      <c r="Y159" s="213"/>
      <c r="Z159" s="213"/>
      <c r="AA159" s="213"/>
    </row>
    <row r="160" spans="6:27" ht="18" customHeight="1">
      <c r="F160" s="214" t="s">
        <v>5275</v>
      </c>
      <c r="G160" s="33"/>
      <c r="H160" s="33"/>
      <c r="I160" s="33"/>
      <c r="J160" s="33"/>
      <c r="K160" s="33"/>
      <c r="L160" s="33"/>
      <c r="M160" s="33"/>
      <c r="N160" s="33"/>
      <c r="O160" s="33"/>
      <c r="P160" s="33"/>
      <c r="Q160" s="33"/>
      <c r="R160" s="33"/>
      <c r="S160" s="33"/>
      <c r="T160" s="33"/>
      <c r="U160" s="33"/>
      <c r="V160" s="33"/>
      <c r="W160" s="33"/>
      <c r="X160" s="33"/>
      <c r="Y160" s="213"/>
      <c r="Z160" s="213"/>
      <c r="AA160" s="213"/>
    </row>
    <row r="161" spans="6:27" ht="18" customHeight="1">
      <c r="F161" s="214" t="s">
        <v>5282</v>
      </c>
      <c r="G161" s="33"/>
      <c r="H161" s="33"/>
      <c r="I161" s="33"/>
      <c r="J161" s="33"/>
      <c r="K161" s="33"/>
      <c r="L161" s="33"/>
      <c r="M161" s="33"/>
      <c r="N161" s="33"/>
      <c r="O161" s="33"/>
      <c r="P161" s="33"/>
      <c r="Q161" s="33"/>
      <c r="R161" s="33"/>
      <c r="S161" s="33"/>
      <c r="T161" s="33"/>
      <c r="U161" s="33"/>
      <c r="V161" s="33"/>
      <c r="W161" s="33"/>
      <c r="X161" s="33"/>
      <c r="Y161" s="213"/>
      <c r="Z161" s="213"/>
      <c r="AA161" s="213"/>
    </row>
    <row r="162" spans="6:27" ht="18" customHeight="1">
      <c r="F162" s="214" t="s">
        <v>5283</v>
      </c>
      <c r="G162" s="33"/>
      <c r="H162" s="33"/>
      <c r="I162" s="33"/>
      <c r="J162" s="33"/>
      <c r="K162" s="33"/>
      <c r="L162" s="33"/>
      <c r="M162" s="33"/>
      <c r="N162" s="33"/>
      <c r="O162" s="33"/>
      <c r="P162" s="33"/>
      <c r="Q162" s="33"/>
      <c r="R162" s="33"/>
      <c r="S162" s="33"/>
      <c r="T162" s="33"/>
      <c r="U162" s="33"/>
      <c r="V162" s="33"/>
      <c r="W162" s="33"/>
      <c r="X162" s="33"/>
      <c r="Y162" s="213"/>
      <c r="Z162" s="213"/>
      <c r="AA162" s="213"/>
    </row>
    <row r="163" spans="6:27" ht="18" customHeight="1">
      <c r="F163" s="214" t="s">
        <v>5284</v>
      </c>
      <c r="G163" s="33"/>
      <c r="H163" s="33"/>
      <c r="I163" s="33"/>
      <c r="J163" s="33"/>
      <c r="K163" s="33"/>
      <c r="L163" s="33"/>
      <c r="M163" s="33"/>
      <c r="N163" s="33"/>
      <c r="O163" s="33"/>
      <c r="P163" s="33"/>
      <c r="Q163" s="33"/>
      <c r="R163" s="33"/>
      <c r="S163" s="33"/>
      <c r="T163" s="33"/>
      <c r="U163" s="33"/>
      <c r="V163" s="33"/>
      <c r="W163" s="33"/>
      <c r="X163" s="33"/>
      <c r="Y163" s="213"/>
      <c r="Z163" s="213"/>
      <c r="AA163" s="213"/>
    </row>
    <row r="164" spans="6:27" ht="18" customHeight="1">
      <c r="F164" s="214" t="s">
        <v>3127</v>
      </c>
      <c r="G164" s="213"/>
      <c r="H164" s="213"/>
      <c r="I164" s="213"/>
      <c r="J164" s="213"/>
      <c r="K164" s="213"/>
      <c r="L164" s="213"/>
      <c r="M164" s="213"/>
      <c r="N164" s="213"/>
      <c r="O164" s="213"/>
      <c r="P164" s="213"/>
      <c r="Q164" s="213"/>
      <c r="R164" s="213"/>
      <c r="S164" s="213"/>
      <c r="T164" s="213"/>
      <c r="U164" s="213"/>
      <c r="V164" s="213"/>
      <c r="W164" s="213"/>
      <c r="X164" s="213"/>
      <c r="Y164" s="213"/>
      <c r="Z164" s="213"/>
      <c r="AA164" s="213"/>
    </row>
    <row r="165" spans="6:27" ht="18" customHeight="1">
      <c r="F165" s="214" t="s">
        <v>5285</v>
      </c>
      <c r="G165" s="213"/>
      <c r="H165" s="213"/>
      <c r="I165" s="213"/>
      <c r="J165" s="213"/>
      <c r="K165" s="213"/>
      <c r="L165" s="213"/>
      <c r="M165" s="213"/>
      <c r="N165" s="213"/>
      <c r="O165" s="213"/>
      <c r="P165" s="213"/>
      <c r="Q165" s="213"/>
      <c r="R165" s="213"/>
      <c r="S165" s="213"/>
      <c r="T165" s="213"/>
      <c r="U165" s="213"/>
      <c r="V165" s="213"/>
      <c r="W165" s="213"/>
      <c r="X165" s="213"/>
      <c r="Y165" s="213"/>
      <c r="Z165" s="213"/>
      <c r="AA165" s="213"/>
    </row>
    <row r="166" spans="6:27" ht="18" customHeight="1">
      <c r="F166" s="214" t="s">
        <v>5286</v>
      </c>
      <c r="G166" s="213"/>
      <c r="H166" s="213"/>
      <c r="I166" s="213"/>
      <c r="J166" s="213"/>
      <c r="K166" s="213"/>
      <c r="L166" s="213"/>
      <c r="M166" s="213"/>
      <c r="N166" s="213"/>
      <c r="O166" s="213"/>
      <c r="P166" s="213"/>
      <c r="Q166" s="213"/>
      <c r="R166" s="213"/>
      <c r="S166" s="213"/>
      <c r="T166" s="213"/>
      <c r="U166" s="213"/>
      <c r="V166" s="213"/>
      <c r="W166" s="213"/>
      <c r="X166" s="213"/>
      <c r="Y166" s="213"/>
      <c r="Z166" s="213"/>
      <c r="AA166" s="213"/>
    </row>
    <row r="167" spans="6:27" ht="18" customHeight="1">
      <c r="F167" s="214" t="s">
        <v>5287</v>
      </c>
      <c r="G167" s="213"/>
      <c r="H167" s="213"/>
      <c r="I167" s="213"/>
      <c r="J167" s="213"/>
      <c r="K167" s="213"/>
      <c r="L167" s="213"/>
      <c r="M167" s="213"/>
      <c r="N167" s="213"/>
      <c r="O167" s="213"/>
      <c r="P167" s="213"/>
      <c r="Q167" s="213"/>
      <c r="R167" s="213"/>
      <c r="S167" s="213"/>
      <c r="T167" s="213"/>
      <c r="U167" s="213"/>
      <c r="V167" s="213"/>
      <c r="W167" s="213"/>
      <c r="X167" s="213"/>
      <c r="Y167" s="213"/>
      <c r="Z167" s="213"/>
      <c r="AA167" s="213"/>
    </row>
    <row r="168" spans="6:27" ht="18" customHeight="1">
      <c r="F168" s="214" t="s">
        <v>3127</v>
      </c>
      <c r="G168" s="213"/>
      <c r="H168" s="213"/>
      <c r="I168" s="213"/>
      <c r="J168" s="213"/>
      <c r="K168" s="213"/>
      <c r="L168" s="213"/>
      <c r="M168" s="213"/>
      <c r="N168" s="213"/>
      <c r="O168" s="213"/>
      <c r="P168" s="213"/>
      <c r="Q168" s="213"/>
      <c r="R168" s="213"/>
      <c r="S168" s="213"/>
      <c r="T168" s="213"/>
      <c r="U168" s="213"/>
      <c r="V168" s="213"/>
      <c r="W168" s="213"/>
      <c r="X168" s="213"/>
      <c r="Y168" s="213"/>
      <c r="Z168" s="213"/>
      <c r="AA168" s="213"/>
    </row>
    <row r="169" spans="6:27" ht="18" customHeight="1">
      <c r="F169" s="214" t="s">
        <v>5288</v>
      </c>
      <c r="G169" s="213"/>
      <c r="H169" s="213"/>
      <c r="I169" s="213"/>
      <c r="J169" s="213"/>
      <c r="K169" s="213"/>
      <c r="L169" s="213"/>
      <c r="M169" s="213"/>
      <c r="N169" s="213"/>
      <c r="O169" s="213"/>
      <c r="P169" s="213"/>
      <c r="Q169" s="213"/>
      <c r="R169" s="213"/>
      <c r="S169" s="213"/>
      <c r="T169" s="213"/>
      <c r="U169" s="213"/>
      <c r="V169" s="213"/>
      <c r="W169" s="213"/>
      <c r="X169" s="213"/>
      <c r="Y169" s="213"/>
      <c r="Z169" s="213"/>
      <c r="AA169" s="213"/>
    </row>
    <row r="170" spans="6:27" ht="18" customHeight="1">
      <c r="F170" s="214" t="s">
        <v>5289</v>
      </c>
      <c r="G170" s="213"/>
      <c r="H170" s="213"/>
      <c r="I170" s="213"/>
      <c r="J170" s="213"/>
      <c r="K170" s="213"/>
      <c r="L170" s="213"/>
      <c r="M170" s="213"/>
      <c r="N170" s="213"/>
      <c r="O170" s="213"/>
      <c r="P170" s="213"/>
      <c r="Q170" s="213"/>
      <c r="R170" s="213"/>
      <c r="S170" s="213"/>
      <c r="T170" s="213"/>
      <c r="U170" s="213"/>
      <c r="V170" s="213"/>
      <c r="W170" s="213"/>
      <c r="X170" s="213"/>
      <c r="Y170" s="213"/>
      <c r="Z170" s="213"/>
      <c r="AA170" s="213"/>
    </row>
    <row r="171" spans="6:27" ht="18" customHeight="1">
      <c r="F171" s="214" t="s">
        <v>5290</v>
      </c>
      <c r="G171" s="213"/>
      <c r="H171" s="213"/>
      <c r="I171" s="213"/>
      <c r="J171" s="213"/>
      <c r="K171" s="213"/>
      <c r="L171" s="213"/>
      <c r="M171" s="213"/>
      <c r="N171" s="213"/>
      <c r="O171" s="213"/>
      <c r="P171" s="213"/>
      <c r="Q171" s="213"/>
      <c r="R171" s="213"/>
      <c r="S171" s="213"/>
      <c r="T171" s="213"/>
      <c r="U171" s="213"/>
      <c r="V171" s="213"/>
      <c r="W171" s="213"/>
      <c r="X171" s="213"/>
      <c r="Y171" s="213"/>
      <c r="Z171" s="213"/>
      <c r="AA171" s="213"/>
    </row>
    <row r="172" spans="6:27" ht="18" customHeight="1">
      <c r="F172" s="214" t="s">
        <v>3118</v>
      </c>
      <c r="G172" s="213"/>
      <c r="H172" s="213"/>
      <c r="I172" s="213"/>
      <c r="J172" s="213"/>
      <c r="K172" s="213"/>
      <c r="L172" s="213"/>
      <c r="M172" s="213"/>
      <c r="N172" s="213"/>
      <c r="O172" s="213"/>
      <c r="P172" s="213"/>
      <c r="Q172" s="213"/>
      <c r="R172" s="213"/>
      <c r="S172" s="213"/>
      <c r="T172" s="213"/>
      <c r="U172" s="213"/>
      <c r="V172" s="213"/>
      <c r="W172" s="213"/>
      <c r="X172" s="213"/>
      <c r="Y172" s="213"/>
      <c r="Z172" s="213"/>
      <c r="AA172" s="213"/>
    </row>
    <row r="173" spans="6:27" ht="18" customHeight="1">
      <c r="F173" s="215" t="s">
        <v>3826</v>
      </c>
      <c r="G173" s="213"/>
      <c r="H173" s="213"/>
      <c r="I173" s="213"/>
      <c r="J173" s="213"/>
      <c r="K173" s="213"/>
      <c r="L173" s="213"/>
      <c r="M173" s="213"/>
      <c r="N173" s="213"/>
      <c r="O173" s="213"/>
      <c r="P173" s="213"/>
      <c r="Q173" s="213"/>
      <c r="R173" s="213"/>
      <c r="S173" s="213"/>
      <c r="T173" s="213"/>
      <c r="U173" s="213"/>
      <c r="V173" s="213"/>
      <c r="W173" s="213"/>
      <c r="X173" s="213"/>
      <c r="Y173" s="213"/>
      <c r="Z173" s="213"/>
      <c r="AA173" s="213"/>
    </row>
    <row r="174" spans="6:27" ht="18" customHeight="1">
      <c r="F174" s="213"/>
      <c r="G174" s="213"/>
      <c r="H174" s="213"/>
      <c r="I174" s="213"/>
      <c r="J174" s="213"/>
      <c r="K174" s="213"/>
      <c r="L174" s="213"/>
      <c r="M174" s="213"/>
      <c r="N174" s="213"/>
      <c r="O174" s="213"/>
      <c r="P174" s="213"/>
      <c r="Q174" s="213"/>
      <c r="R174" s="213"/>
      <c r="S174" s="213"/>
      <c r="T174" s="213"/>
      <c r="U174" s="213"/>
      <c r="V174" s="213"/>
      <c r="W174" s="213"/>
      <c r="X174" s="213"/>
      <c r="Y174" s="213"/>
      <c r="Z174" s="213"/>
      <c r="AA174" s="213"/>
    </row>
    <row r="175" spans="6:27" ht="18" customHeight="1">
      <c r="F175" s="216" t="s">
        <v>5291</v>
      </c>
      <c r="G175" s="213"/>
      <c r="H175" s="213"/>
      <c r="I175" s="213"/>
      <c r="J175" s="213"/>
      <c r="K175" s="213"/>
      <c r="L175" s="213"/>
      <c r="M175" s="213"/>
      <c r="N175" s="213"/>
      <c r="O175" s="213"/>
      <c r="P175" s="213"/>
      <c r="Q175" s="213"/>
      <c r="R175" s="213"/>
      <c r="S175" s="213"/>
      <c r="T175" s="213"/>
      <c r="U175" s="213"/>
      <c r="V175" s="213"/>
      <c r="W175" s="213"/>
      <c r="X175" s="213"/>
      <c r="Y175" s="213"/>
      <c r="Z175" s="213"/>
      <c r="AA175" s="213"/>
    </row>
    <row r="176" spans="6:27" ht="18" customHeight="1">
      <c r="F176" s="216" t="s">
        <v>5292</v>
      </c>
      <c r="G176" s="213"/>
      <c r="H176" s="213"/>
      <c r="I176" s="213"/>
      <c r="J176" s="213"/>
      <c r="K176" s="213"/>
      <c r="L176" s="213"/>
      <c r="M176" s="213"/>
      <c r="N176" s="213"/>
      <c r="O176" s="213"/>
      <c r="P176" s="213"/>
      <c r="Q176" s="213"/>
      <c r="R176" s="213"/>
      <c r="S176" s="213"/>
      <c r="T176" s="213"/>
      <c r="U176" s="213"/>
      <c r="V176" s="213"/>
      <c r="W176" s="213"/>
      <c r="X176" s="213"/>
      <c r="Y176" s="213"/>
      <c r="Z176" s="213"/>
      <c r="AA176" s="213"/>
    </row>
    <row r="177" spans="4:27" ht="18" customHeight="1">
      <c r="F177" s="216" t="s">
        <v>5216</v>
      </c>
      <c r="G177" s="213"/>
      <c r="H177" s="213"/>
      <c r="I177" s="213"/>
      <c r="J177" s="213"/>
      <c r="K177" s="213"/>
      <c r="L177" s="213"/>
      <c r="M177" s="213"/>
      <c r="N177" s="213"/>
      <c r="O177" s="213"/>
      <c r="P177" s="213"/>
      <c r="Q177" s="213"/>
      <c r="R177" s="213"/>
      <c r="S177" s="213"/>
      <c r="T177" s="213"/>
      <c r="U177" s="213"/>
      <c r="V177" s="213"/>
      <c r="W177" s="213"/>
      <c r="X177" s="213"/>
      <c r="Y177" s="213"/>
      <c r="Z177" s="213"/>
      <c r="AA177" s="213"/>
    </row>
    <row r="178" spans="4:27" ht="18" customHeight="1">
      <c r="F178" s="216" t="s">
        <v>5293</v>
      </c>
      <c r="G178" s="213"/>
      <c r="H178" s="213"/>
      <c r="I178" s="213"/>
      <c r="J178" s="213"/>
      <c r="K178" s="213"/>
      <c r="L178" s="213"/>
      <c r="M178" s="213"/>
      <c r="N178" s="213"/>
      <c r="O178" s="213"/>
      <c r="P178" s="213"/>
      <c r="Q178" s="213"/>
      <c r="R178" s="213"/>
      <c r="S178" s="213"/>
      <c r="T178" s="213"/>
      <c r="U178" s="213"/>
      <c r="V178" s="213"/>
      <c r="W178" s="213"/>
      <c r="X178" s="213"/>
      <c r="Y178" s="213"/>
      <c r="Z178" s="213"/>
      <c r="AA178" s="213"/>
    </row>
    <row r="179" spans="4:27" ht="18" customHeight="1">
      <c r="F179" s="216" t="s">
        <v>5294</v>
      </c>
      <c r="G179" s="213"/>
      <c r="H179" s="213"/>
      <c r="I179" s="213"/>
      <c r="J179" s="213"/>
      <c r="K179" s="213"/>
      <c r="L179" s="213"/>
      <c r="M179" s="213"/>
      <c r="N179" s="213"/>
      <c r="O179" s="213"/>
      <c r="P179" s="213"/>
      <c r="Q179" s="213"/>
      <c r="R179" s="213"/>
      <c r="S179" s="213"/>
      <c r="T179" s="213"/>
      <c r="U179" s="213"/>
      <c r="V179" s="213"/>
      <c r="W179" s="213"/>
      <c r="X179" s="213"/>
      <c r="Y179" s="213"/>
      <c r="Z179" s="213"/>
      <c r="AA179" s="213"/>
    </row>
    <row r="181" spans="4:27" ht="18" customHeight="1">
      <c r="D181" s="28" t="s">
        <v>5295</v>
      </c>
      <c r="E181" s="28"/>
      <c r="F181" s="28"/>
      <c r="G181" s="28"/>
      <c r="H181" s="28"/>
      <c r="I181" s="28"/>
      <c r="J181" s="28"/>
      <c r="K181" s="28"/>
      <c r="L181" s="28"/>
      <c r="M181" s="28"/>
      <c r="N181" s="28"/>
    </row>
    <row r="183" spans="4:27" ht="18" customHeight="1">
      <c r="E183" t="s">
        <v>5296</v>
      </c>
    </row>
    <row r="184" spans="4:27" ht="18" customHeight="1">
      <c r="E184" t="s">
        <v>5297</v>
      </c>
    </row>
    <row r="186" spans="4:27" ht="18" customHeight="1">
      <c r="E186" s="39" t="s">
        <v>557</v>
      </c>
      <c r="F186" s="39"/>
    </row>
    <row r="187" spans="4:27" s="62" customFormat="1" ht="18" customHeight="1"/>
    <row r="188" spans="4:27" ht="18" customHeight="1">
      <c r="F188" s="33" t="s">
        <v>5300</v>
      </c>
      <c r="G188" s="33"/>
      <c r="H188" s="33"/>
      <c r="I188" s="33"/>
      <c r="J188" s="33"/>
      <c r="K188" s="33"/>
      <c r="L188" s="33"/>
      <c r="N188" s="197" t="s">
        <v>5301</v>
      </c>
    </row>
    <row r="189" spans="4:27" ht="18" customHeight="1">
      <c r="F189" t="s">
        <v>5299</v>
      </c>
    </row>
    <row r="190" spans="4:27" ht="18" customHeight="1">
      <c r="F190" t="s">
        <v>5298</v>
      </c>
    </row>
    <row r="193" spans="5:31" ht="18" customHeight="1">
      <c r="E193" s="39" t="s">
        <v>5300</v>
      </c>
      <c r="F193" s="39"/>
      <c r="G193" s="39"/>
      <c r="H193" s="39"/>
      <c r="I193" s="39"/>
      <c r="J193" s="39"/>
    </row>
    <row r="194" spans="5:31" ht="18" customHeight="1">
      <c r="F194" t="s">
        <v>5302</v>
      </c>
    </row>
    <row r="195" spans="5:31" ht="18" customHeight="1">
      <c r="F195" t="s">
        <v>5303</v>
      </c>
    </row>
    <row r="197" spans="5:31" ht="18" customHeight="1">
      <c r="F197" s="33" t="s">
        <v>1246</v>
      </c>
      <c r="G197" s="33"/>
    </row>
    <row r="198" spans="5:31" ht="18" customHeight="1">
      <c r="G198" t="s">
        <v>5304</v>
      </c>
    </row>
    <row r="199" spans="5:31" ht="18" customHeight="1">
      <c r="G199" t="s">
        <v>5305</v>
      </c>
    </row>
    <row r="201" spans="5:31" ht="18" customHeight="1">
      <c r="G201" s="207" t="s">
        <v>1073</v>
      </c>
      <c r="H201" s="207"/>
    </row>
    <row r="202" spans="5:31" s="62" customFormat="1" ht="18" customHeight="1">
      <c r="I202" t="s">
        <v>5306</v>
      </c>
      <c r="J202"/>
      <c r="K202"/>
      <c r="L202"/>
      <c r="M202"/>
      <c r="N202"/>
      <c r="O202"/>
      <c r="P202"/>
      <c r="Q202"/>
      <c r="R202"/>
      <c r="S202"/>
      <c r="T202"/>
      <c r="U202"/>
      <c r="V202"/>
      <c r="W202"/>
      <c r="X202"/>
      <c r="Y202"/>
      <c r="Z202"/>
      <c r="AA202"/>
      <c r="AB202"/>
      <c r="AC202"/>
      <c r="AD202"/>
      <c r="AE202"/>
    </row>
    <row r="204" spans="5:31" ht="18" customHeight="1">
      <c r="G204" s="207" t="s">
        <v>5307</v>
      </c>
      <c r="H204" s="207"/>
    </row>
    <row r="205" spans="5:31" ht="18" customHeight="1">
      <c r="I205" t="s">
        <v>5308</v>
      </c>
    </row>
    <row r="206" spans="5:31" ht="18" customHeight="1">
      <c r="I206" t="s">
        <v>5309</v>
      </c>
    </row>
    <row r="207" spans="5:31" ht="18" customHeight="1">
      <c r="I207" t="s">
        <v>5310</v>
      </c>
    </row>
    <row r="209" spans="7:25" ht="18" customHeight="1">
      <c r="I209" s="90" t="s">
        <v>5326</v>
      </c>
    </row>
    <row r="210" spans="7:25" ht="18" customHeight="1">
      <c r="I210" s="90" t="s">
        <v>5325</v>
      </c>
    </row>
    <row r="212" spans="7:25" ht="18" customHeight="1">
      <c r="G212" s="212" t="s">
        <v>4963</v>
      </c>
      <c r="H212" s="213"/>
      <c r="I212" s="213"/>
      <c r="J212" s="213"/>
      <c r="K212" s="213"/>
      <c r="L212" s="213"/>
      <c r="M212" s="213"/>
      <c r="N212" s="213"/>
      <c r="O212" s="213"/>
      <c r="P212" s="213"/>
      <c r="Q212" s="213"/>
      <c r="R212" s="213"/>
      <c r="S212" s="213"/>
      <c r="T212" s="213"/>
      <c r="U212" s="213"/>
      <c r="V212" s="213"/>
      <c r="W212" s="213"/>
      <c r="X212" s="213"/>
      <c r="Y212" s="213"/>
    </row>
    <row r="213" spans="7:25" ht="18" customHeight="1">
      <c r="G213" s="214" t="s">
        <v>4943</v>
      </c>
      <c r="H213" s="213"/>
      <c r="I213" s="213"/>
      <c r="J213" s="213"/>
      <c r="K213" s="213"/>
      <c r="L213" s="213"/>
      <c r="M213" s="213"/>
      <c r="N213" s="213"/>
      <c r="O213" s="213"/>
      <c r="P213" s="213"/>
      <c r="Q213" s="213"/>
      <c r="R213" s="213"/>
      <c r="S213" s="213"/>
      <c r="T213" s="213"/>
      <c r="U213" s="213"/>
      <c r="V213" s="213"/>
      <c r="W213" s="213"/>
      <c r="X213" s="213"/>
      <c r="Y213" s="213"/>
    </row>
    <row r="214" spans="7:25" ht="18" customHeight="1">
      <c r="G214" s="214" t="s">
        <v>5315</v>
      </c>
      <c r="H214" s="213"/>
      <c r="I214" s="213"/>
      <c r="J214" s="213"/>
      <c r="K214" s="213"/>
      <c r="L214" s="213"/>
      <c r="M214" s="213"/>
      <c r="N214" s="213"/>
      <c r="O214" s="213"/>
      <c r="P214" s="213"/>
      <c r="Q214" s="213"/>
      <c r="R214" s="213"/>
      <c r="S214" s="213"/>
      <c r="T214" s="213"/>
      <c r="U214" s="213"/>
      <c r="V214" s="213"/>
      <c r="W214" s="213"/>
      <c r="X214" s="213"/>
      <c r="Y214" s="213"/>
    </row>
    <row r="215" spans="7:25" ht="18" customHeight="1">
      <c r="G215" s="214" t="s">
        <v>5316</v>
      </c>
      <c r="H215" s="213"/>
      <c r="I215" s="213"/>
      <c r="J215" s="213"/>
      <c r="K215" s="213"/>
      <c r="L215" s="213"/>
      <c r="M215" s="213"/>
      <c r="N215" s="213"/>
      <c r="O215" s="213"/>
      <c r="P215" s="213"/>
      <c r="Q215" s="213"/>
      <c r="R215" s="213"/>
      <c r="S215" s="213"/>
      <c r="T215" s="213"/>
      <c r="U215" s="213"/>
      <c r="V215" s="213"/>
      <c r="W215" s="213"/>
      <c r="X215" s="213"/>
      <c r="Y215" s="213"/>
    </row>
    <row r="216" spans="7:25" ht="18" customHeight="1">
      <c r="G216" s="214" t="s">
        <v>5317</v>
      </c>
      <c r="H216" s="213"/>
      <c r="I216" s="213"/>
      <c r="J216" s="213"/>
      <c r="K216" s="213"/>
      <c r="L216" s="213"/>
      <c r="M216" s="213"/>
      <c r="N216" s="213"/>
      <c r="O216" s="213"/>
      <c r="P216" s="213"/>
      <c r="Q216" s="213"/>
      <c r="R216" s="213"/>
      <c r="S216" s="213"/>
      <c r="T216" s="213"/>
      <c r="U216" s="213"/>
      <c r="V216" s="213"/>
      <c r="W216" s="213"/>
      <c r="X216" s="213"/>
      <c r="Y216" s="213"/>
    </row>
    <row r="217" spans="7:25" ht="18" customHeight="1">
      <c r="G217" s="214" t="s">
        <v>3127</v>
      </c>
      <c r="H217" s="213"/>
      <c r="I217" s="213"/>
      <c r="J217" s="213"/>
      <c r="K217" s="213"/>
      <c r="L217" s="213"/>
      <c r="M217" s="213"/>
      <c r="N217" s="213"/>
      <c r="O217" s="213"/>
      <c r="P217" s="213"/>
      <c r="Q217" s="213"/>
      <c r="R217" s="213"/>
      <c r="S217" s="213"/>
      <c r="T217" s="213"/>
      <c r="U217" s="213"/>
      <c r="V217" s="213"/>
      <c r="W217" s="213"/>
      <c r="X217" s="213"/>
      <c r="Y217" s="213"/>
    </row>
    <row r="218" spans="7:25" ht="18" customHeight="1">
      <c r="G218" s="214" t="s">
        <v>5318</v>
      </c>
      <c r="H218" s="213"/>
      <c r="I218" s="213"/>
      <c r="J218" s="213"/>
      <c r="K218" s="213"/>
      <c r="L218" s="213"/>
      <c r="M218" s="213"/>
      <c r="N218" s="213"/>
      <c r="O218" s="213"/>
      <c r="P218" s="213"/>
      <c r="Q218" s="213"/>
      <c r="R218" s="213"/>
      <c r="S218" s="213"/>
      <c r="T218" s="213"/>
      <c r="U218" s="213"/>
      <c r="V218" s="213"/>
      <c r="W218" s="213"/>
      <c r="X218" s="213"/>
      <c r="Y218" s="213"/>
    </row>
    <row r="219" spans="7:25" ht="18" customHeight="1">
      <c r="G219" s="214" t="s">
        <v>5311</v>
      </c>
      <c r="H219" s="213"/>
      <c r="I219" s="213"/>
      <c r="J219" s="213"/>
      <c r="K219" s="213"/>
      <c r="L219" s="213"/>
      <c r="M219" s="213"/>
      <c r="N219" s="213"/>
      <c r="O219" s="213"/>
      <c r="P219" s="213"/>
      <c r="Q219" s="213"/>
      <c r="R219" s="213"/>
      <c r="S219" s="213"/>
      <c r="T219" s="213"/>
      <c r="U219" s="213"/>
      <c r="V219" s="213"/>
      <c r="W219" s="213"/>
      <c r="X219" s="213"/>
      <c r="Y219" s="213"/>
    </row>
    <row r="220" spans="7:25" ht="18" customHeight="1">
      <c r="G220" s="214" t="s">
        <v>3115</v>
      </c>
      <c r="H220" s="213"/>
      <c r="I220" s="213"/>
      <c r="J220" s="213"/>
      <c r="K220" s="213"/>
      <c r="L220" s="213"/>
      <c r="M220" s="213"/>
      <c r="N220" s="213"/>
      <c r="O220" s="213"/>
      <c r="P220" s="213"/>
      <c r="Q220" s="213"/>
      <c r="R220" s="213"/>
      <c r="S220" s="213"/>
      <c r="T220" s="213"/>
      <c r="U220" s="213"/>
      <c r="V220" s="213"/>
      <c r="W220" s="213"/>
      <c r="X220" s="213"/>
      <c r="Y220" s="213"/>
    </row>
    <row r="221" spans="7:25" ht="18" customHeight="1">
      <c r="G221" s="214" t="s">
        <v>5319</v>
      </c>
      <c r="H221" s="213"/>
      <c r="I221" s="213"/>
      <c r="J221" s="213"/>
      <c r="K221" s="213"/>
      <c r="L221" s="213"/>
      <c r="M221" s="213"/>
      <c r="N221" s="213"/>
      <c r="O221" s="213"/>
      <c r="P221" s="213"/>
      <c r="Q221" s="213"/>
      <c r="R221" s="213"/>
      <c r="S221" s="213"/>
      <c r="T221" s="213"/>
      <c r="U221" s="213"/>
      <c r="V221" s="213"/>
      <c r="W221" s="213"/>
      <c r="X221" s="213"/>
      <c r="Y221" s="213"/>
    </row>
    <row r="222" spans="7:25" ht="18" customHeight="1">
      <c r="G222" s="214" t="s">
        <v>5320</v>
      </c>
      <c r="H222" s="213"/>
      <c r="I222" s="213"/>
      <c r="J222" s="213"/>
      <c r="K222" s="213"/>
      <c r="L222" s="213"/>
      <c r="M222" s="213"/>
      <c r="N222" s="213"/>
      <c r="O222" s="213"/>
      <c r="P222" s="213"/>
      <c r="Q222" s="213"/>
      <c r="R222" s="213"/>
      <c r="S222" s="213"/>
      <c r="T222" s="213"/>
      <c r="U222" s="213"/>
      <c r="V222" s="213"/>
      <c r="W222" s="213"/>
      <c r="X222" s="213"/>
      <c r="Y222" s="213"/>
    </row>
    <row r="223" spans="7:25" ht="18" customHeight="1">
      <c r="G223" s="214" t="s">
        <v>5321</v>
      </c>
      <c r="H223" s="213"/>
      <c r="I223" s="213"/>
      <c r="J223" s="213"/>
      <c r="K223" s="213"/>
      <c r="L223" s="213"/>
      <c r="M223" s="213"/>
      <c r="N223" s="213"/>
      <c r="O223" s="213"/>
      <c r="P223" s="213"/>
      <c r="Q223" s="213"/>
      <c r="R223" s="213"/>
      <c r="S223" s="213"/>
      <c r="T223" s="213"/>
      <c r="U223" s="213"/>
      <c r="V223" s="213"/>
      <c r="W223" s="213"/>
      <c r="X223" s="213"/>
      <c r="Y223" s="213"/>
    </row>
    <row r="224" spans="7:25" ht="18" customHeight="1">
      <c r="G224" s="214" t="s">
        <v>5322</v>
      </c>
      <c r="H224" s="213"/>
      <c r="I224" s="213"/>
      <c r="J224" s="213"/>
      <c r="K224" s="213"/>
      <c r="L224" s="213"/>
      <c r="M224" s="213"/>
      <c r="N224" s="213"/>
      <c r="O224" s="213"/>
      <c r="P224" s="213"/>
      <c r="Q224" s="213"/>
      <c r="R224" s="213"/>
      <c r="S224" s="213"/>
      <c r="T224" s="213"/>
      <c r="U224" s="213"/>
      <c r="V224" s="213"/>
      <c r="W224" s="213"/>
      <c r="X224" s="213"/>
      <c r="Y224" s="213"/>
    </row>
    <row r="225" spans="6:28" ht="18" customHeight="1">
      <c r="G225" s="214" t="s">
        <v>5323</v>
      </c>
      <c r="H225" s="213"/>
      <c r="I225" s="213"/>
      <c r="J225" s="213"/>
      <c r="K225" s="213"/>
      <c r="L225" s="213"/>
      <c r="M225" s="213"/>
      <c r="N225" s="213"/>
      <c r="O225" s="213"/>
      <c r="P225" s="213"/>
      <c r="Q225" s="213"/>
      <c r="R225" s="213"/>
      <c r="S225" s="213"/>
      <c r="T225" s="213"/>
      <c r="U225" s="213"/>
      <c r="V225" s="213"/>
      <c r="W225" s="213"/>
      <c r="X225" s="213"/>
      <c r="Y225" s="213"/>
    </row>
    <row r="226" spans="6:28" ht="18" customHeight="1">
      <c r="G226" s="214" t="s">
        <v>5324</v>
      </c>
      <c r="H226" s="213"/>
      <c r="I226" s="213"/>
      <c r="J226" s="213"/>
      <c r="K226" s="213"/>
      <c r="L226" s="213"/>
      <c r="M226" s="213"/>
      <c r="N226" s="213"/>
      <c r="O226" s="213"/>
      <c r="P226" s="213"/>
      <c r="Q226" s="213"/>
      <c r="R226" s="213"/>
      <c r="S226" s="213"/>
      <c r="T226" s="213"/>
      <c r="U226" s="213"/>
      <c r="V226" s="213"/>
      <c r="W226" s="213"/>
      <c r="X226" s="213"/>
      <c r="Y226" s="213"/>
    </row>
    <row r="227" spans="6:28" ht="18" customHeight="1">
      <c r="G227" s="214" t="s">
        <v>3118</v>
      </c>
      <c r="H227" s="213"/>
      <c r="I227" s="213"/>
      <c r="J227" s="213"/>
      <c r="K227" s="213"/>
      <c r="L227" s="213"/>
      <c r="M227" s="213"/>
      <c r="N227" s="213"/>
      <c r="O227" s="213"/>
      <c r="P227" s="213"/>
      <c r="Q227" s="213"/>
      <c r="R227" s="213"/>
      <c r="S227" s="213"/>
      <c r="T227" s="213"/>
      <c r="U227" s="213"/>
      <c r="V227" s="213"/>
      <c r="W227" s="213"/>
      <c r="X227" s="213"/>
      <c r="Y227" s="213"/>
    </row>
    <row r="228" spans="6:28" ht="18" customHeight="1">
      <c r="G228" s="215" t="s">
        <v>3826</v>
      </c>
      <c r="H228" s="213"/>
      <c r="I228" s="213"/>
      <c r="J228" s="213"/>
      <c r="K228" s="213"/>
      <c r="L228" s="213"/>
      <c r="M228" s="213"/>
      <c r="N228" s="213"/>
      <c r="O228" s="213"/>
      <c r="P228" s="213"/>
      <c r="Q228" s="213"/>
      <c r="R228" s="213"/>
      <c r="S228" s="213"/>
      <c r="T228" s="213"/>
      <c r="U228" s="213"/>
      <c r="V228" s="213"/>
      <c r="W228" s="213"/>
      <c r="X228" s="213"/>
      <c r="Y228" s="213"/>
    </row>
    <row r="229" spans="6:28" ht="18" customHeight="1">
      <c r="G229" s="215"/>
      <c r="H229" s="213"/>
      <c r="I229" s="213"/>
      <c r="J229" s="213"/>
      <c r="K229" s="213"/>
      <c r="L229" s="213"/>
      <c r="M229" s="213"/>
      <c r="N229" s="213"/>
      <c r="O229" s="213"/>
      <c r="P229" s="213"/>
      <c r="Q229" s="213"/>
      <c r="R229" s="213"/>
      <c r="S229" s="213"/>
      <c r="T229" s="213"/>
      <c r="U229" s="213"/>
      <c r="V229" s="213"/>
      <c r="W229" s="213"/>
      <c r="X229" s="213"/>
      <c r="Y229" s="213"/>
    </row>
    <row r="230" spans="6:28" ht="18" customHeight="1">
      <c r="G230" s="216" t="s">
        <v>5312</v>
      </c>
      <c r="H230" s="213"/>
      <c r="I230" s="213"/>
      <c r="J230" s="213"/>
      <c r="K230" s="213"/>
      <c r="L230" s="213"/>
      <c r="M230" s="213"/>
      <c r="N230" s="213"/>
      <c r="O230" s="213"/>
      <c r="P230" s="213"/>
      <c r="Q230" s="213"/>
      <c r="R230" s="213"/>
      <c r="S230" s="213"/>
      <c r="T230" s="213"/>
      <c r="U230" s="213"/>
      <c r="V230" s="213"/>
      <c r="W230" s="213"/>
      <c r="X230" s="213"/>
      <c r="Y230" s="213"/>
    </row>
    <row r="231" spans="6:28" ht="18" customHeight="1">
      <c r="G231" s="216" t="s">
        <v>5313</v>
      </c>
      <c r="H231" s="213"/>
      <c r="I231" s="213"/>
      <c r="J231" s="213"/>
      <c r="K231" s="213"/>
      <c r="L231" s="213"/>
      <c r="M231" s="213"/>
      <c r="N231" s="213"/>
      <c r="O231" s="213"/>
      <c r="P231" s="213"/>
      <c r="Q231" s="213"/>
      <c r="R231" s="213"/>
      <c r="S231" s="213"/>
      <c r="T231" s="213"/>
      <c r="U231" s="213"/>
      <c r="V231" s="213"/>
      <c r="W231" s="213"/>
      <c r="X231" s="213"/>
      <c r="Y231" s="213"/>
    </row>
    <row r="232" spans="6:28" ht="18" customHeight="1">
      <c r="G232" s="216" t="s">
        <v>5314</v>
      </c>
      <c r="H232" s="213"/>
      <c r="I232" s="213"/>
      <c r="J232" s="213"/>
      <c r="K232" s="213"/>
      <c r="L232" s="213"/>
      <c r="M232" s="213"/>
      <c r="N232" s="213"/>
      <c r="O232" s="213"/>
      <c r="P232" s="213"/>
      <c r="Q232" s="213"/>
      <c r="R232" s="213"/>
      <c r="S232" s="213"/>
      <c r="T232" s="213"/>
      <c r="U232" s="213"/>
      <c r="V232" s="213"/>
      <c r="W232" s="213"/>
      <c r="X232" s="213"/>
      <c r="Y232" s="213"/>
    </row>
    <row r="233" spans="6:28" ht="18" customHeight="1">
      <c r="G233" s="216" t="s">
        <v>4958</v>
      </c>
      <c r="H233" s="213"/>
      <c r="I233" s="213"/>
      <c r="J233" s="213"/>
      <c r="K233" s="213"/>
      <c r="L233" s="213"/>
      <c r="M233" s="213"/>
      <c r="N233" s="213"/>
      <c r="O233" s="213"/>
      <c r="P233" s="213"/>
      <c r="Q233" s="213"/>
      <c r="R233" s="213"/>
      <c r="S233" s="213"/>
      <c r="T233" s="213"/>
      <c r="U233" s="213"/>
      <c r="V233" s="213"/>
      <c r="W233" s="213"/>
      <c r="X233" s="213"/>
      <c r="Y233" s="213"/>
    </row>
    <row r="236" spans="6:28" ht="18" customHeight="1">
      <c r="F236" s="33" t="s">
        <v>5327</v>
      </c>
      <c r="G236" s="33"/>
      <c r="H236" s="33"/>
      <c r="I236" s="33"/>
      <c r="J236" s="33"/>
      <c r="K236" s="33"/>
      <c r="L236" s="33"/>
    </row>
    <row r="238" spans="6:28" ht="18" customHeight="1">
      <c r="G238" s="212" t="s">
        <v>4963</v>
      </c>
      <c r="H238" s="213"/>
      <c r="I238" s="213"/>
      <c r="J238" s="213"/>
      <c r="K238" s="213"/>
      <c r="L238" s="213"/>
      <c r="M238" s="213"/>
      <c r="N238" s="213"/>
      <c r="O238" s="213"/>
      <c r="P238" s="213"/>
      <c r="Q238" s="213"/>
      <c r="R238" s="213"/>
      <c r="S238" s="213"/>
      <c r="T238" s="213"/>
      <c r="U238" s="213"/>
      <c r="V238" s="213"/>
      <c r="W238" s="213"/>
      <c r="X238" s="213"/>
      <c r="Y238" s="213"/>
      <c r="Z238" s="213"/>
      <c r="AA238" s="213"/>
      <c r="AB238" s="213"/>
    </row>
    <row r="239" spans="6:28" ht="18" customHeight="1">
      <c r="G239" s="214" t="s">
        <v>4943</v>
      </c>
      <c r="H239" s="213"/>
      <c r="I239" s="213"/>
      <c r="J239" s="213"/>
      <c r="K239" s="213"/>
      <c r="L239" s="213"/>
      <c r="M239" s="213"/>
      <c r="N239" s="213"/>
      <c r="O239" s="213"/>
      <c r="P239" s="213"/>
      <c r="Q239" s="213"/>
      <c r="R239" s="213"/>
      <c r="S239" s="213"/>
      <c r="T239" s="213"/>
      <c r="U239" s="213"/>
      <c r="V239" s="213"/>
      <c r="W239" s="213"/>
      <c r="X239" s="213"/>
      <c r="Y239" s="213"/>
      <c r="Z239" s="213"/>
      <c r="AA239" s="213"/>
      <c r="AB239" s="213"/>
    </row>
    <row r="240" spans="6:28" ht="18" customHeight="1">
      <c r="G240" s="214" t="s">
        <v>5336</v>
      </c>
      <c r="H240" s="213"/>
      <c r="I240" s="213"/>
      <c r="J240" s="213"/>
      <c r="K240" s="213"/>
      <c r="L240" s="213"/>
      <c r="M240" s="213"/>
      <c r="N240" s="213"/>
      <c r="O240" s="213"/>
      <c r="P240" s="213"/>
      <c r="Q240" s="213"/>
      <c r="R240" s="213"/>
      <c r="S240" s="213"/>
      <c r="T240" s="213"/>
      <c r="U240" s="213"/>
      <c r="V240" s="213"/>
      <c r="W240" s="213"/>
      <c r="X240" s="213"/>
      <c r="Y240" s="213"/>
      <c r="Z240" s="213"/>
      <c r="AA240" s="213"/>
      <c r="AB240" s="213"/>
    </row>
    <row r="241" spans="7:28" ht="18" customHeight="1">
      <c r="G241" s="214" t="s">
        <v>5233</v>
      </c>
      <c r="H241" s="213"/>
      <c r="I241" s="213"/>
      <c r="J241" s="213"/>
      <c r="K241" s="213"/>
      <c r="L241" s="213"/>
      <c r="M241" s="213"/>
      <c r="N241" s="213"/>
      <c r="O241" s="213"/>
      <c r="P241" s="213"/>
      <c r="Q241" s="213"/>
      <c r="R241" s="213"/>
      <c r="S241" s="213"/>
      <c r="T241" s="213"/>
      <c r="U241" s="213"/>
      <c r="V241" s="213"/>
      <c r="W241" s="213"/>
      <c r="X241" s="213"/>
      <c r="Y241" s="213"/>
      <c r="Z241" s="213"/>
      <c r="AA241" s="213"/>
      <c r="AB241" s="213"/>
    </row>
    <row r="242" spans="7:28" ht="18" customHeight="1">
      <c r="G242" s="214" t="s">
        <v>5328</v>
      </c>
      <c r="H242" s="213"/>
      <c r="I242" s="213"/>
      <c r="J242" s="213"/>
      <c r="K242" s="213"/>
      <c r="L242" s="213"/>
      <c r="M242" s="213"/>
      <c r="N242" s="213"/>
      <c r="O242" s="213"/>
      <c r="P242" s="213"/>
      <c r="Q242" s="213"/>
      <c r="R242" s="213"/>
      <c r="S242" s="213"/>
      <c r="T242" s="213"/>
      <c r="U242" s="213"/>
      <c r="V242" s="213"/>
      <c r="W242" s="213"/>
      <c r="X242" s="213"/>
      <c r="Y242" s="213"/>
      <c r="Z242" s="213"/>
      <c r="AA242" s="213"/>
      <c r="AB242" s="213"/>
    </row>
    <row r="243" spans="7:28" ht="18" customHeight="1">
      <c r="G243" s="214" t="s">
        <v>5329</v>
      </c>
      <c r="H243" s="213"/>
      <c r="I243" s="213"/>
      <c r="J243" s="213"/>
      <c r="K243" s="213"/>
      <c r="L243" s="213"/>
      <c r="M243" s="213"/>
      <c r="N243" s="213"/>
      <c r="O243" s="213"/>
      <c r="P243" s="213"/>
      <c r="Q243" s="213"/>
      <c r="R243" s="213"/>
      <c r="S243" s="213"/>
      <c r="T243" s="213"/>
      <c r="U243" s="213"/>
      <c r="V243" s="213"/>
      <c r="W243" s="213"/>
      <c r="X243" s="213"/>
      <c r="Y243" s="213"/>
      <c r="Z243" s="213"/>
      <c r="AA243" s="213"/>
      <c r="AB243" s="213"/>
    </row>
    <row r="244" spans="7:28" ht="18" customHeight="1">
      <c r="G244" s="214" t="s">
        <v>5214</v>
      </c>
      <c r="H244" s="213"/>
      <c r="I244" s="213"/>
      <c r="J244" s="213"/>
      <c r="K244" s="213"/>
      <c r="L244" s="213"/>
      <c r="M244" s="213"/>
      <c r="N244" s="213"/>
      <c r="O244" s="213"/>
      <c r="P244" s="213"/>
      <c r="Q244" s="213"/>
      <c r="R244" s="213"/>
      <c r="S244" s="213"/>
      <c r="T244" s="213"/>
      <c r="U244" s="213"/>
      <c r="V244" s="213"/>
      <c r="W244" s="213"/>
      <c r="X244" s="213"/>
      <c r="Y244" s="213"/>
      <c r="Z244" s="213"/>
      <c r="AA244" s="213"/>
      <c r="AB244" s="213"/>
    </row>
    <row r="245" spans="7:28" ht="18" customHeight="1">
      <c r="G245" s="214" t="s">
        <v>3127</v>
      </c>
      <c r="H245" s="213"/>
      <c r="I245" s="213"/>
      <c r="J245" s="213"/>
      <c r="K245" s="213"/>
      <c r="L245" s="213"/>
      <c r="M245" s="213"/>
      <c r="N245" s="213"/>
      <c r="O245" s="213"/>
      <c r="P245" s="213"/>
      <c r="Q245" s="213"/>
      <c r="R245" s="213"/>
      <c r="S245" s="213"/>
      <c r="T245" s="213"/>
      <c r="U245" s="213"/>
      <c r="V245" s="213"/>
      <c r="W245" s="213"/>
      <c r="X245" s="213"/>
      <c r="Y245" s="213"/>
      <c r="Z245" s="213"/>
      <c r="AA245" s="213"/>
      <c r="AB245" s="213"/>
    </row>
    <row r="246" spans="7:28" ht="18" customHeight="1">
      <c r="G246" s="214" t="s">
        <v>5337</v>
      </c>
      <c r="H246" s="213"/>
      <c r="I246" s="213"/>
      <c r="J246" s="213"/>
      <c r="K246" s="213"/>
      <c r="L246" s="213"/>
      <c r="M246" s="213"/>
      <c r="N246" s="213"/>
      <c r="O246" s="213"/>
      <c r="P246" s="213"/>
      <c r="Q246" s="213"/>
      <c r="R246" s="213"/>
      <c r="S246" s="213"/>
      <c r="T246" s="213"/>
      <c r="U246" s="213"/>
      <c r="V246" s="213"/>
      <c r="W246" s="213"/>
      <c r="X246" s="213"/>
      <c r="Y246" s="213"/>
      <c r="Z246" s="213"/>
      <c r="AA246" s="213"/>
      <c r="AB246" s="213"/>
    </row>
    <row r="247" spans="7:28" ht="18" customHeight="1">
      <c r="G247" s="214" t="s">
        <v>5317</v>
      </c>
      <c r="H247" s="213"/>
      <c r="I247" s="213"/>
      <c r="J247" s="213"/>
      <c r="K247" s="213"/>
      <c r="L247" s="213"/>
      <c r="M247" s="213"/>
      <c r="N247" s="213"/>
      <c r="O247" s="213"/>
      <c r="P247" s="213"/>
      <c r="Q247" s="213"/>
      <c r="R247" s="213"/>
      <c r="S247" s="213"/>
      <c r="T247" s="213"/>
      <c r="U247" s="213"/>
      <c r="V247" s="213"/>
      <c r="W247" s="213"/>
      <c r="X247" s="213"/>
      <c r="Y247" s="213"/>
      <c r="Z247" s="213"/>
      <c r="AA247" s="213"/>
      <c r="AB247" s="213"/>
    </row>
    <row r="248" spans="7:28" ht="18" customHeight="1">
      <c r="G248" s="214" t="s">
        <v>3127</v>
      </c>
      <c r="H248" s="213"/>
      <c r="I248" s="213"/>
      <c r="J248" s="213"/>
      <c r="K248" s="213"/>
      <c r="L248" s="213"/>
      <c r="M248" s="213"/>
      <c r="N248" s="213"/>
      <c r="O248" s="213"/>
      <c r="P248" s="213"/>
      <c r="Q248" s="213"/>
      <c r="R248" s="213"/>
      <c r="S248" s="213"/>
      <c r="T248" s="213"/>
      <c r="U248" s="213"/>
      <c r="V248" s="213"/>
      <c r="W248" s="213"/>
      <c r="X248" s="213"/>
      <c r="Y248" s="213"/>
      <c r="Z248" s="213"/>
      <c r="AA248" s="213"/>
      <c r="AB248" s="213"/>
    </row>
    <row r="249" spans="7:28" ht="18" customHeight="1">
      <c r="G249" s="214" t="s">
        <v>5338</v>
      </c>
      <c r="H249" s="213"/>
      <c r="I249" s="213"/>
      <c r="J249" s="213"/>
      <c r="K249" s="213"/>
      <c r="L249" s="213"/>
      <c r="M249" s="213"/>
      <c r="N249" s="213"/>
      <c r="O249" s="213"/>
      <c r="P249" s="213"/>
      <c r="Q249" s="213"/>
      <c r="R249" s="213"/>
      <c r="S249" s="213"/>
      <c r="T249" s="213"/>
      <c r="U249" s="213"/>
      <c r="V249" s="213"/>
      <c r="W249" s="213"/>
      <c r="X249" s="213"/>
      <c r="Y249" s="213"/>
      <c r="Z249" s="213"/>
      <c r="AA249" s="213"/>
      <c r="AB249" s="213"/>
    </row>
    <row r="250" spans="7:28" ht="18" customHeight="1">
      <c r="G250" s="214" t="s">
        <v>5330</v>
      </c>
      <c r="H250" s="213"/>
      <c r="I250" s="213"/>
      <c r="J250" s="213"/>
      <c r="K250" s="213"/>
      <c r="L250" s="213"/>
      <c r="M250" s="213"/>
      <c r="N250" s="213"/>
      <c r="O250" s="213"/>
      <c r="P250" s="213"/>
      <c r="Q250" s="213"/>
      <c r="R250" s="213"/>
      <c r="S250" s="213"/>
      <c r="T250" s="213"/>
      <c r="U250" s="213"/>
      <c r="V250" s="213"/>
      <c r="W250" s="213"/>
      <c r="X250" s="213"/>
      <c r="Y250" s="213"/>
      <c r="Z250" s="213"/>
      <c r="AA250" s="213"/>
      <c r="AB250" s="213"/>
    </row>
    <row r="251" spans="7:28" ht="18" customHeight="1">
      <c r="G251" s="214" t="s">
        <v>5339</v>
      </c>
      <c r="H251" s="213"/>
      <c r="I251" s="213"/>
      <c r="J251" s="213"/>
      <c r="K251" s="213"/>
      <c r="L251" s="213"/>
      <c r="M251" s="213"/>
      <c r="N251" s="213"/>
      <c r="O251" s="213"/>
      <c r="P251" s="213"/>
      <c r="Q251" s="213"/>
      <c r="R251" s="213"/>
      <c r="S251" s="213"/>
      <c r="T251" s="213"/>
      <c r="U251" s="213"/>
      <c r="V251" s="213"/>
      <c r="W251" s="213"/>
      <c r="X251" s="213"/>
      <c r="Y251" s="213"/>
      <c r="Z251" s="213"/>
      <c r="AA251" s="213"/>
      <c r="AB251" s="213"/>
    </row>
    <row r="252" spans="7:28" ht="18" customHeight="1">
      <c r="G252" s="214" t="s">
        <v>3127</v>
      </c>
      <c r="H252" s="213"/>
      <c r="I252" s="213"/>
      <c r="J252" s="213"/>
      <c r="K252" s="213"/>
      <c r="L252" s="213"/>
      <c r="M252" s="213"/>
      <c r="N252" s="213"/>
      <c r="O252" s="213"/>
      <c r="P252" s="213"/>
      <c r="Q252" s="213"/>
      <c r="R252" s="213"/>
      <c r="S252" s="213"/>
      <c r="T252" s="213"/>
      <c r="U252" s="213"/>
      <c r="V252" s="213"/>
      <c r="W252" s="213"/>
      <c r="X252" s="213"/>
      <c r="Y252" s="213"/>
      <c r="Z252" s="213"/>
      <c r="AA252" s="213"/>
      <c r="AB252" s="213"/>
    </row>
    <row r="253" spans="7:28" ht="18" customHeight="1">
      <c r="G253" s="214" t="s">
        <v>3115</v>
      </c>
      <c r="H253" s="213"/>
      <c r="I253" s="213"/>
      <c r="J253" s="213"/>
      <c r="K253" s="213"/>
      <c r="L253" s="213"/>
      <c r="M253" s="213"/>
      <c r="N253" s="213"/>
      <c r="O253" s="213"/>
      <c r="P253" s="213"/>
      <c r="Q253" s="213"/>
      <c r="R253" s="213"/>
      <c r="S253" s="213"/>
      <c r="T253" s="213"/>
      <c r="U253" s="213"/>
      <c r="V253" s="213"/>
      <c r="W253" s="213"/>
      <c r="X253" s="213"/>
      <c r="Y253" s="213"/>
      <c r="Z253" s="213"/>
      <c r="AA253" s="213"/>
      <c r="AB253" s="213"/>
    </row>
    <row r="254" spans="7:28" ht="18" customHeight="1">
      <c r="G254" s="214" t="s">
        <v>5340</v>
      </c>
      <c r="H254" s="213"/>
      <c r="I254" s="213"/>
      <c r="J254" s="213"/>
      <c r="K254" s="213"/>
      <c r="L254" s="213"/>
      <c r="M254" s="213"/>
      <c r="N254" s="213"/>
      <c r="O254" s="213"/>
      <c r="P254" s="213"/>
      <c r="Q254" s="213"/>
      <c r="R254" s="213"/>
      <c r="S254" s="213"/>
      <c r="T254" s="213"/>
      <c r="U254" s="213"/>
      <c r="V254" s="213"/>
      <c r="W254" s="213"/>
      <c r="X254" s="213"/>
      <c r="Y254" s="213"/>
      <c r="Z254" s="213"/>
      <c r="AA254" s="213"/>
      <c r="AB254" s="213"/>
    </row>
    <row r="255" spans="7:28" ht="18" customHeight="1">
      <c r="G255" s="214" t="s">
        <v>5341</v>
      </c>
      <c r="H255" s="213"/>
      <c r="I255" s="213"/>
      <c r="J255" s="213"/>
      <c r="K255" s="213"/>
      <c r="L255" s="213"/>
      <c r="M255" s="213"/>
      <c r="N255" s="213"/>
      <c r="O255" s="213"/>
      <c r="P255" s="213"/>
      <c r="Q255" s="213"/>
      <c r="R255" s="213"/>
      <c r="S255" s="213"/>
      <c r="T255" s="213"/>
      <c r="U255" s="213"/>
      <c r="V255" s="213"/>
      <c r="W255" s="213"/>
      <c r="X255" s="213"/>
      <c r="Y255" s="213"/>
      <c r="Z255" s="213"/>
      <c r="AA255" s="213"/>
      <c r="AB255" s="213"/>
    </row>
    <row r="256" spans="7:28" ht="18" customHeight="1">
      <c r="G256" s="214" t="s">
        <v>5342</v>
      </c>
      <c r="H256" s="213"/>
      <c r="I256" s="213"/>
      <c r="J256" s="213"/>
      <c r="K256" s="213"/>
      <c r="L256" s="213"/>
      <c r="M256" s="213"/>
      <c r="N256" s="213"/>
      <c r="O256" s="213"/>
      <c r="P256" s="213"/>
      <c r="Q256" s="213"/>
      <c r="R256" s="213"/>
      <c r="S256" s="213"/>
      <c r="T256" s="213"/>
      <c r="U256" s="213"/>
      <c r="V256" s="213"/>
      <c r="W256" s="213"/>
      <c r="X256" s="213"/>
      <c r="Y256" s="213"/>
      <c r="Z256" s="213"/>
      <c r="AA256" s="213"/>
      <c r="AB256" s="213"/>
    </row>
    <row r="257" spans="6:28" ht="18" customHeight="1">
      <c r="G257" s="214" t="s">
        <v>5343</v>
      </c>
      <c r="H257" s="213"/>
      <c r="I257" s="213"/>
      <c r="J257" s="213"/>
      <c r="K257" s="213"/>
      <c r="L257" s="213"/>
      <c r="M257" s="213"/>
      <c r="N257" s="213"/>
      <c r="O257" s="213"/>
      <c r="P257" s="213"/>
      <c r="Q257" s="213"/>
      <c r="R257" s="213"/>
      <c r="S257" s="213"/>
      <c r="T257" s="213"/>
      <c r="U257" s="213"/>
      <c r="V257" s="213"/>
      <c r="W257" s="213"/>
      <c r="X257" s="213"/>
      <c r="Y257" s="213"/>
      <c r="Z257" s="213"/>
      <c r="AA257" s="213"/>
      <c r="AB257" s="213"/>
    </row>
    <row r="258" spans="6:28" ht="18" customHeight="1">
      <c r="G258" s="214" t="s">
        <v>5331</v>
      </c>
      <c r="H258" s="213"/>
      <c r="I258" s="213"/>
      <c r="J258" s="213"/>
      <c r="K258" s="213"/>
      <c r="L258" s="213"/>
      <c r="M258" s="213"/>
      <c r="N258" s="213"/>
      <c r="O258" s="213"/>
      <c r="P258" s="213"/>
      <c r="Q258" s="213"/>
      <c r="R258" s="213"/>
      <c r="S258" s="213"/>
      <c r="T258" s="213"/>
      <c r="U258" s="213"/>
      <c r="V258" s="213"/>
      <c r="W258" s="213"/>
      <c r="X258" s="213"/>
      <c r="Y258" s="213"/>
      <c r="Z258" s="213"/>
      <c r="AA258" s="213"/>
      <c r="AB258" s="213"/>
    </row>
    <row r="259" spans="6:28" ht="18" customHeight="1">
      <c r="G259" s="214" t="s">
        <v>5344</v>
      </c>
      <c r="H259" s="213"/>
      <c r="I259" s="213"/>
      <c r="J259" s="213"/>
      <c r="K259" s="213"/>
      <c r="L259" s="213"/>
      <c r="M259" s="213"/>
      <c r="N259" s="213"/>
      <c r="O259" s="213"/>
      <c r="P259" s="213"/>
      <c r="Q259" s="213"/>
      <c r="R259" s="213"/>
      <c r="S259" s="213"/>
      <c r="T259" s="213"/>
      <c r="U259" s="213"/>
      <c r="V259" s="213"/>
      <c r="W259" s="213"/>
      <c r="X259" s="213"/>
      <c r="Y259" s="213"/>
      <c r="Z259" s="213"/>
      <c r="AA259" s="213"/>
      <c r="AB259" s="213"/>
    </row>
    <row r="260" spans="6:28" ht="18" customHeight="1">
      <c r="G260" s="214" t="s">
        <v>5331</v>
      </c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  <c r="U260" s="213"/>
      <c r="V260" s="213"/>
      <c r="W260" s="213"/>
      <c r="X260" s="213"/>
      <c r="Y260" s="213"/>
      <c r="Z260" s="213"/>
      <c r="AA260" s="213"/>
      <c r="AB260" s="213"/>
    </row>
    <row r="261" spans="6:28" ht="18" customHeight="1">
      <c r="G261" s="214" t="s">
        <v>3824</v>
      </c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  <c r="U261" s="213"/>
      <c r="V261" s="213"/>
      <c r="W261" s="213"/>
      <c r="X261" s="213"/>
      <c r="Y261" s="213"/>
      <c r="Z261" s="213"/>
      <c r="AA261" s="213"/>
      <c r="AB261" s="213"/>
    </row>
    <row r="262" spans="6:28" ht="18" customHeight="1">
      <c r="G262" s="214" t="s">
        <v>3118</v>
      </c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  <c r="U262" s="213"/>
      <c r="V262" s="213"/>
      <c r="W262" s="213"/>
      <c r="X262" s="213"/>
      <c r="Y262" s="213"/>
      <c r="Z262" s="213"/>
      <c r="AA262" s="213"/>
      <c r="AB262" s="213"/>
    </row>
    <row r="263" spans="6:28" ht="18" customHeight="1">
      <c r="G263" s="215" t="s">
        <v>3826</v>
      </c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  <c r="U263" s="213"/>
      <c r="V263" s="213"/>
      <c r="W263" s="213"/>
      <c r="X263" s="213"/>
      <c r="Y263" s="213"/>
      <c r="Z263" s="213"/>
      <c r="AA263" s="213"/>
      <c r="AB263" s="213"/>
    </row>
    <row r="264" spans="6:28" ht="18" customHeight="1">
      <c r="G264" s="215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  <c r="U264" s="213"/>
      <c r="V264" s="213"/>
      <c r="W264" s="213"/>
      <c r="X264" s="213"/>
      <c r="Y264" s="213"/>
      <c r="Z264" s="213"/>
      <c r="AA264" s="213"/>
      <c r="AB264" s="213"/>
    </row>
    <row r="265" spans="6:28" ht="18" customHeight="1">
      <c r="G265" s="216" t="s">
        <v>5332</v>
      </c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  <c r="U265" s="213"/>
      <c r="V265" s="213"/>
      <c r="W265" s="213"/>
      <c r="X265" s="213"/>
      <c r="Y265" s="213"/>
      <c r="Z265" s="213"/>
      <c r="AA265" s="213"/>
      <c r="AB265" s="213"/>
    </row>
    <row r="266" spans="6:28" ht="18" customHeight="1">
      <c r="G266" s="216" t="s">
        <v>5333</v>
      </c>
      <c r="H266" s="213"/>
      <c r="I266" s="213"/>
      <c r="J266" s="213"/>
      <c r="K266" s="213"/>
      <c r="L266" s="213"/>
      <c r="M266" s="213"/>
      <c r="N266" s="213"/>
      <c r="O266" s="213"/>
      <c r="P266" s="213"/>
      <c r="Q266" s="213"/>
      <c r="R266" s="213"/>
      <c r="S266" s="213"/>
      <c r="T266" s="213"/>
      <c r="U266" s="213"/>
      <c r="V266" s="213"/>
      <c r="W266" s="213"/>
      <c r="X266" s="213"/>
      <c r="Y266" s="213"/>
      <c r="Z266" s="213"/>
      <c r="AA266" s="213"/>
      <c r="AB266" s="213"/>
    </row>
    <row r="267" spans="6:28" ht="18" customHeight="1">
      <c r="G267" s="216" t="s">
        <v>5334</v>
      </c>
      <c r="H267" s="213"/>
      <c r="I267" s="213"/>
      <c r="J267" s="213"/>
      <c r="K267" s="213"/>
      <c r="L267" s="213"/>
      <c r="M267" s="213"/>
      <c r="N267" s="213"/>
      <c r="O267" s="213"/>
      <c r="P267" s="213"/>
      <c r="Q267" s="213"/>
      <c r="R267" s="213"/>
      <c r="S267" s="213"/>
      <c r="T267" s="213"/>
      <c r="U267" s="213"/>
      <c r="V267" s="213"/>
      <c r="W267" s="213"/>
      <c r="X267" s="213"/>
      <c r="Y267" s="213"/>
      <c r="Z267" s="213"/>
      <c r="AA267" s="213"/>
      <c r="AB267" s="213"/>
    </row>
    <row r="268" spans="6:28" ht="18" customHeight="1">
      <c r="G268" s="216" t="s">
        <v>5335</v>
      </c>
      <c r="H268" s="213"/>
      <c r="I268" s="213"/>
      <c r="J268" s="213"/>
      <c r="K268" s="213"/>
      <c r="L268" s="213"/>
      <c r="M268" s="213"/>
      <c r="N268" s="213"/>
      <c r="O268" s="213"/>
      <c r="P268" s="213"/>
      <c r="Q268" s="213"/>
      <c r="R268" s="213"/>
      <c r="S268" s="213"/>
      <c r="T268" s="213"/>
      <c r="U268" s="213"/>
      <c r="V268" s="213"/>
      <c r="W268" s="213"/>
      <c r="X268" s="213"/>
      <c r="Y268" s="213"/>
      <c r="Z268" s="213"/>
      <c r="AA268" s="213"/>
      <c r="AB268" s="213"/>
    </row>
    <row r="270" spans="6:28" ht="18" customHeight="1">
      <c r="F270" s="33" t="s">
        <v>5345</v>
      </c>
      <c r="G270" s="33"/>
      <c r="H270" s="33"/>
      <c r="I270" s="33"/>
      <c r="J270" s="33"/>
      <c r="K270" s="33"/>
      <c r="L270" s="33"/>
      <c r="M270" s="33"/>
      <c r="N270" s="33"/>
      <c r="O270" s="33"/>
      <c r="P270" s="33"/>
    </row>
    <row r="272" spans="6:28" ht="18" customHeight="1">
      <c r="G272" s="216" t="s">
        <v>5346</v>
      </c>
      <c r="H272" s="213"/>
      <c r="I272" s="213"/>
      <c r="J272" s="213"/>
      <c r="K272" s="213"/>
      <c r="L272" s="213"/>
      <c r="M272" s="213"/>
      <c r="N272" s="213"/>
      <c r="O272" s="213"/>
      <c r="P272" s="213"/>
      <c r="Q272" s="213"/>
      <c r="R272" s="213"/>
      <c r="S272" s="213"/>
      <c r="T272" s="213"/>
      <c r="U272" s="213"/>
      <c r="V272" s="213"/>
      <c r="W272" s="213"/>
      <c r="X272" s="213"/>
      <c r="Y272" s="213"/>
      <c r="Z272" s="213"/>
      <c r="AA272" s="213"/>
      <c r="AB272" s="213"/>
    </row>
    <row r="273" spans="7:28" ht="18" customHeight="1">
      <c r="G273" s="212" t="s">
        <v>4963</v>
      </c>
      <c r="H273" s="213"/>
      <c r="I273" s="213"/>
      <c r="J273" s="213"/>
      <c r="K273" s="213"/>
      <c r="L273" s="213"/>
      <c r="M273" s="213"/>
      <c r="N273" s="213"/>
      <c r="O273" s="213"/>
      <c r="P273" s="213"/>
      <c r="Q273" s="213"/>
      <c r="R273" s="213"/>
      <c r="S273" s="213"/>
      <c r="T273" s="213"/>
      <c r="U273" s="213"/>
      <c r="V273" s="213"/>
      <c r="W273" s="213"/>
      <c r="X273" s="213"/>
      <c r="Y273" s="213"/>
      <c r="Z273" s="213"/>
      <c r="AA273" s="213"/>
      <c r="AB273" s="213"/>
    </row>
    <row r="274" spans="7:28" ht="18" customHeight="1">
      <c r="G274" s="214" t="s">
        <v>4943</v>
      </c>
      <c r="H274" s="213"/>
      <c r="I274" s="213"/>
      <c r="J274" s="213"/>
      <c r="K274" s="213"/>
      <c r="L274" s="213"/>
      <c r="M274" s="213"/>
      <c r="N274" s="213"/>
      <c r="O274" s="213"/>
      <c r="P274" s="213"/>
      <c r="Q274" s="213"/>
      <c r="R274" s="213"/>
      <c r="S274" s="213"/>
      <c r="T274" s="213"/>
      <c r="U274" s="213"/>
      <c r="V274" s="213"/>
      <c r="W274" s="213"/>
      <c r="X274" s="213"/>
      <c r="Y274" s="213"/>
      <c r="Z274" s="213"/>
      <c r="AA274" s="213"/>
      <c r="AB274" s="213"/>
    </row>
    <row r="275" spans="7:28" ht="18" customHeight="1">
      <c r="G275" s="214" t="s">
        <v>5352</v>
      </c>
      <c r="H275" s="213"/>
      <c r="I275" s="213"/>
      <c r="J275" s="213"/>
      <c r="K275" s="213"/>
      <c r="L275" s="213"/>
      <c r="M275" s="213"/>
      <c r="N275" s="213"/>
      <c r="O275" s="213"/>
      <c r="P275" s="213"/>
      <c r="Q275" s="213"/>
      <c r="R275" s="213"/>
      <c r="S275" s="213"/>
      <c r="T275" s="213"/>
      <c r="U275" s="213"/>
      <c r="V275" s="213"/>
      <c r="W275" s="213"/>
      <c r="X275" s="213"/>
      <c r="Y275" s="213"/>
      <c r="Z275" s="213"/>
      <c r="AA275" s="213"/>
      <c r="AB275" s="213"/>
    </row>
    <row r="276" spans="7:28" ht="18" customHeight="1">
      <c r="G276" s="214" t="s">
        <v>5317</v>
      </c>
      <c r="H276" s="213"/>
      <c r="I276" s="213"/>
      <c r="J276" s="213"/>
      <c r="K276" s="213"/>
      <c r="L276" s="213"/>
      <c r="M276" s="213"/>
      <c r="N276" s="213"/>
      <c r="O276" s="213"/>
      <c r="P276" s="213"/>
      <c r="Q276" s="213"/>
      <c r="R276" s="213"/>
      <c r="S276" s="213"/>
      <c r="T276" s="213"/>
      <c r="U276" s="213"/>
      <c r="V276" s="213"/>
      <c r="W276" s="213"/>
      <c r="X276" s="213"/>
      <c r="Y276" s="213"/>
      <c r="Z276" s="213"/>
      <c r="AA276" s="213"/>
      <c r="AB276" s="213"/>
    </row>
    <row r="277" spans="7:28" ht="18" customHeight="1">
      <c r="G277" s="214" t="s">
        <v>3127</v>
      </c>
      <c r="H277" s="213"/>
      <c r="I277" s="213"/>
      <c r="J277" s="213"/>
      <c r="K277" s="213"/>
      <c r="L277" s="213"/>
      <c r="M277" s="213"/>
      <c r="N277" s="213"/>
      <c r="O277" s="213"/>
      <c r="P277" s="213"/>
      <c r="Q277" s="213"/>
      <c r="R277" s="213"/>
      <c r="S277" s="213"/>
      <c r="T277" s="213"/>
      <c r="U277" s="213"/>
      <c r="V277" s="213"/>
      <c r="W277" s="213"/>
      <c r="X277" s="213"/>
      <c r="Y277" s="213"/>
      <c r="Z277" s="213"/>
      <c r="AA277" s="213"/>
      <c r="AB277" s="213"/>
    </row>
    <row r="278" spans="7:28" ht="18" customHeight="1">
      <c r="G278" s="214" t="s">
        <v>5353</v>
      </c>
      <c r="H278" s="213"/>
      <c r="I278" s="213"/>
      <c r="J278" s="213"/>
      <c r="K278" s="213"/>
      <c r="L278" s="213"/>
      <c r="M278" s="213"/>
      <c r="N278" s="213"/>
      <c r="O278" s="213"/>
      <c r="P278" s="213"/>
      <c r="Q278" s="213"/>
      <c r="R278" s="213"/>
      <c r="S278" s="213"/>
      <c r="T278" s="213"/>
      <c r="U278" s="213"/>
      <c r="V278" s="213"/>
      <c r="W278" s="213"/>
      <c r="X278" s="213"/>
      <c r="Y278" s="213"/>
      <c r="Z278" s="213"/>
      <c r="AA278" s="213"/>
      <c r="AB278" s="213"/>
    </row>
    <row r="279" spans="7:28" ht="18" customHeight="1">
      <c r="G279" s="214" t="s">
        <v>5330</v>
      </c>
      <c r="H279" s="213"/>
      <c r="I279" s="213"/>
      <c r="J279" s="213"/>
      <c r="K279" s="213"/>
      <c r="L279" s="213"/>
      <c r="M279" s="213"/>
      <c r="N279" s="213"/>
      <c r="O279" s="213"/>
      <c r="P279" s="213"/>
      <c r="Q279" s="213"/>
      <c r="R279" s="213"/>
      <c r="S279" s="213"/>
      <c r="T279" s="213"/>
      <c r="U279" s="213"/>
      <c r="V279" s="213"/>
      <c r="W279" s="213"/>
      <c r="X279" s="213"/>
      <c r="Y279" s="213"/>
      <c r="Z279" s="213"/>
      <c r="AA279" s="213"/>
      <c r="AB279" s="213"/>
    </row>
    <row r="280" spans="7:28" ht="18" customHeight="1">
      <c r="G280" s="214" t="s">
        <v>5339</v>
      </c>
      <c r="H280" s="213"/>
      <c r="I280" s="213"/>
      <c r="J280" s="213"/>
      <c r="K280" s="213"/>
      <c r="L280" s="213"/>
      <c r="M280" s="213"/>
      <c r="N280" s="213"/>
      <c r="O280" s="213"/>
      <c r="P280" s="213"/>
      <c r="Q280" s="213"/>
      <c r="R280" s="213"/>
      <c r="S280" s="213"/>
      <c r="T280" s="213"/>
      <c r="U280" s="213"/>
      <c r="V280" s="213"/>
      <c r="W280" s="213"/>
      <c r="X280" s="213"/>
      <c r="Y280" s="213"/>
      <c r="Z280" s="213"/>
      <c r="AA280" s="213"/>
      <c r="AB280" s="213"/>
    </row>
    <row r="281" spans="7:28" ht="18" customHeight="1">
      <c r="G281" s="214" t="s">
        <v>3115</v>
      </c>
      <c r="H281" s="213"/>
      <c r="I281" s="213"/>
      <c r="J281" s="213"/>
      <c r="K281" s="213"/>
      <c r="L281" s="213"/>
      <c r="M281" s="213"/>
      <c r="N281" s="213"/>
      <c r="O281" s="213"/>
      <c r="P281" s="213"/>
      <c r="Q281" s="213"/>
      <c r="R281" s="213"/>
      <c r="S281" s="213"/>
      <c r="T281" s="213"/>
      <c r="U281" s="213"/>
      <c r="V281" s="213"/>
      <c r="W281" s="213"/>
      <c r="X281" s="213"/>
      <c r="Y281" s="213"/>
      <c r="Z281" s="213"/>
      <c r="AA281" s="213"/>
      <c r="AB281" s="213"/>
    </row>
    <row r="282" spans="7:28" ht="18" customHeight="1">
      <c r="G282" s="214" t="s">
        <v>3127</v>
      </c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  <c r="V282" s="213"/>
      <c r="W282" s="213"/>
      <c r="X282" s="213"/>
      <c r="Y282" s="213"/>
      <c r="Z282" s="213"/>
      <c r="AA282" s="213"/>
      <c r="AB282" s="213"/>
    </row>
    <row r="283" spans="7:28" ht="18" customHeight="1">
      <c r="G283" s="214" t="s">
        <v>5340</v>
      </c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  <c r="V283" s="213"/>
      <c r="W283" s="213"/>
      <c r="X283" s="213"/>
      <c r="Y283" s="213"/>
      <c r="Z283" s="213"/>
      <c r="AA283" s="213"/>
      <c r="AB283" s="213"/>
    </row>
    <row r="284" spans="7:28" ht="18" customHeight="1">
      <c r="G284" s="214" t="s">
        <v>5341</v>
      </c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  <c r="V284" s="213"/>
      <c r="W284" s="213"/>
      <c r="X284" s="213"/>
      <c r="Y284" s="213"/>
      <c r="Z284" s="213"/>
      <c r="AA284" s="213"/>
      <c r="AB284" s="213"/>
    </row>
    <row r="285" spans="7:28" ht="18" customHeight="1">
      <c r="G285" s="214" t="s">
        <v>5331</v>
      </c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  <c r="V285" s="213"/>
      <c r="W285" s="213"/>
      <c r="X285" s="213"/>
      <c r="Y285" s="213"/>
      <c r="Z285" s="213"/>
      <c r="AA285" s="213"/>
      <c r="AB285" s="213"/>
    </row>
    <row r="286" spans="7:28" ht="18" customHeight="1">
      <c r="G286" s="214" t="s">
        <v>5342</v>
      </c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  <c r="V286" s="213"/>
      <c r="W286" s="213"/>
      <c r="X286" s="213"/>
      <c r="Y286" s="213"/>
      <c r="Z286" s="213"/>
      <c r="AA286" s="213"/>
      <c r="AB286" s="213"/>
    </row>
    <row r="287" spans="7:28" ht="18" customHeight="1">
      <c r="G287" s="214" t="s">
        <v>5343</v>
      </c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  <c r="V287" s="213"/>
      <c r="W287" s="213"/>
      <c r="X287" s="213"/>
      <c r="Y287" s="213"/>
      <c r="Z287" s="213"/>
      <c r="AA287" s="213"/>
      <c r="AB287" s="213"/>
    </row>
    <row r="288" spans="7:28" ht="18" customHeight="1">
      <c r="G288" s="214" t="s">
        <v>5354</v>
      </c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  <c r="V288" s="213"/>
      <c r="W288" s="213"/>
      <c r="X288" s="213"/>
      <c r="Y288" s="213"/>
      <c r="Z288" s="213"/>
      <c r="AA288" s="213"/>
      <c r="AB288" s="213"/>
    </row>
    <row r="289" spans="7:28" ht="18" customHeight="1">
      <c r="G289" s="214" t="s">
        <v>5331</v>
      </c>
      <c r="H289" s="213"/>
      <c r="I289" s="213"/>
      <c r="J289" s="213"/>
      <c r="K289" s="213"/>
      <c r="L289" s="213"/>
      <c r="M289" s="213"/>
      <c r="N289" s="213"/>
      <c r="O289" s="213"/>
      <c r="P289" s="213"/>
      <c r="Q289" s="213"/>
      <c r="R289" s="213"/>
      <c r="S289" s="213"/>
      <c r="T289" s="213"/>
      <c r="U289" s="213"/>
      <c r="V289" s="213"/>
      <c r="W289" s="213"/>
      <c r="X289" s="213"/>
      <c r="Y289" s="213"/>
      <c r="Z289" s="213"/>
      <c r="AA289" s="213"/>
      <c r="AB289" s="213"/>
    </row>
    <row r="290" spans="7:28" ht="18" customHeight="1">
      <c r="G290" s="214" t="s">
        <v>5355</v>
      </c>
      <c r="H290" s="213"/>
      <c r="I290" s="213"/>
      <c r="J290" s="213"/>
      <c r="K290" s="213"/>
      <c r="L290" s="213"/>
      <c r="M290" s="213"/>
      <c r="N290" s="213"/>
      <c r="O290" s="213"/>
      <c r="P290" s="213"/>
      <c r="Q290" s="213"/>
      <c r="R290" s="213"/>
      <c r="S290" s="213"/>
      <c r="T290" s="213"/>
      <c r="U290" s="213"/>
      <c r="V290" s="213"/>
      <c r="W290" s="213"/>
      <c r="X290" s="213"/>
      <c r="Y290" s="213"/>
      <c r="Z290" s="213"/>
      <c r="AA290" s="213"/>
      <c r="AB290" s="213"/>
    </row>
    <row r="291" spans="7:28" ht="18" customHeight="1">
      <c r="G291" s="214" t="s">
        <v>5356</v>
      </c>
      <c r="H291" s="213"/>
      <c r="I291" s="213"/>
      <c r="J291" s="213"/>
      <c r="K291" s="213"/>
      <c r="L291" s="213"/>
      <c r="M291" s="213"/>
      <c r="N291" s="213"/>
      <c r="O291" s="213"/>
      <c r="P291" s="213"/>
      <c r="Q291" s="213"/>
      <c r="R291" s="213"/>
      <c r="S291" s="213"/>
      <c r="T291" s="213"/>
      <c r="U291" s="213"/>
      <c r="V291" s="213"/>
      <c r="W291" s="213"/>
      <c r="X291" s="213"/>
      <c r="Y291" s="213"/>
      <c r="Z291" s="213"/>
      <c r="AA291" s="213"/>
      <c r="AB291" s="213"/>
    </row>
    <row r="292" spans="7:28" ht="18" customHeight="1">
      <c r="G292" s="214" t="s">
        <v>5347</v>
      </c>
      <c r="H292" s="213"/>
      <c r="I292" s="213"/>
      <c r="J292" s="213"/>
      <c r="K292" s="213"/>
      <c r="L292" s="213"/>
      <c r="M292" s="213"/>
      <c r="N292" s="213"/>
      <c r="O292" s="213"/>
      <c r="P292" s="213"/>
      <c r="Q292" s="213"/>
      <c r="R292" s="213"/>
      <c r="S292" s="213"/>
      <c r="T292" s="213"/>
      <c r="U292" s="213"/>
      <c r="V292" s="213"/>
      <c r="W292" s="213"/>
      <c r="X292" s="213"/>
      <c r="Y292" s="213"/>
      <c r="Z292" s="213"/>
      <c r="AA292" s="213"/>
      <c r="AB292" s="213"/>
    </row>
    <row r="293" spans="7:28" ht="18" customHeight="1">
      <c r="G293" s="214" t="s">
        <v>3824</v>
      </c>
      <c r="H293" s="213"/>
      <c r="I293" s="213"/>
      <c r="J293" s="213"/>
      <c r="K293" s="213"/>
      <c r="L293" s="213"/>
      <c r="M293" s="213"/>
      <c r="N293" s="213"/>
      <c r="O293" s="213"/>
      <c r="P293" s="213"/>
      <c r="Q293" s="213"/>
      <c r="R293" s="213"/>
      <c r="S293" s="213"/>
      <c r="T293" s="213"/>
      <c r="U293" s="213"/>
      <c r="V293" s="213"/>
      <c r="W293" s="213"/>
      <c r="X293" s="213"/>
      <c r="Y293" s="213"/>
      <c r="Z293" s="213"/>
      <c r="AA293" s="213"/>
      <c r="AB293" s="213"/>
    </row>
    <row r="294" spans="7:28" ht="18" customHeight="1">
      <c r="G294" s="214" t="s">
        <v>3118</v>
      </c>
      <c r="H294" s="213"/>
      <c r="I294" s="213"/>
      <c r="J294" s="213"/>
      <c r="K294" s="213"/>
      <c r="L294" s="213"/>
      <c r="M294" s="213"/>
      <c r="N294" s="213"/>
      <c r="O294" s="213"/>
      <c r="P294" s="213"/>
      <c r="Q294" s="213"/>
      <c r="R294" s="213"/>
      <c r="S294" s="213"/>
      <c r="T294" s="213"/>
      <c r="U294" s="213"/>
      <c r="V294" s="213"/>
      <c r="W294" s="213"/>
      <c r="X294" s="213"/>
      <c r="Y294" s="213"/>
      <c r="Z294" s="213"/>
      <c r="AA294" s="213"/>
      <c r="AB294" s="213"/>
    </row>
    <row r="295" spans="7:28" ht="18" customHeight="1">
      <c r="G295" s="215" t="s">
        <v>3826</v>
      </c>
      <c r="H295" s="213"/>
      <c r="I295" s="213"/>
      <c r="J295" s="213"/>
      <c r="K295" s="213"/>
      <c r="L295" s="213"/>
      <c r="M295" s="213"/>
      <c r="N295" s="213"/>
      <c r="O295" s="213"/>
      <c r="P295" s="213"/>
      <c r="Q295" s="213"/>
      <c r="R295" s="213"/>
      <c r="S295" s="213"/>
      <c r="T295" s="213"/>
      <c r="U295" s="213"/>
      <c r="V295" s="213"/>
      <c r="W295" s="213"/>
      <c r="X295" s="213"/>
      <c r="Y295" s="213"/>
      <c r="Z295" s="213"/>
      <c r="AA295" s="213"/>
      <c r="AB295" s="213"/>
    </row>
    <row r="296" spans="7:28" ht="18" customHeight="1">
      <c r="G296" s="215"/>
      <c r="H296" s="213"/>
      <c r="I296" s="213"/>
      <c r="J296" s="213"/>
      <c r="K296" s="213"/>
      <c r="L296" s="213"/>
      <c r="M296" s="213"/>
      <c r="N296" s="213"/>
      <c r="O296" s="213"/>
      <c r="P296" s="213"/>
      <c r="Q296" s="213"/>
      <c r="R296" s="213"/>
      <c r="S296" s="213"/>
      <c r="T296" s="213"/>
      <c r="U296" s="213"/>
      <c r="V296" s="213"/>
      <c r="W296" s="213"/>
      <c r="X296" s="213"/>
      <c r="Y296" s="213"/>
      <c r="Z296" s="213"/>
      <c r="AA296" s="213"/>
      <c r="AB296" s="213"/>
    </row>
    <row r="297" spans="7:28" ht="18" customHeight="1">
      <c r="G297" s="216" t="s">
        <v>5348</v>
      </c>
      <c r="H297" s="213"/>
      <c r="I297" s="213"/>
      <c r="J297" s="213"/>
      <c r="K297" s="213"/>
      <c r="L297" s="213"/>
      <c r="M297" s="213"/>
      <c r="N297" s="213"/>
      <c r="O297" s="213"/>
      <c r="P297" s="213"/>
      <c r="Q297" s="213"/>
      <c r="R297" s="213"/>
      <c r="S297" s="213"/>
      <c r="T297" s="213"/>
      <c r="U297" s="213"/>
      <c r="V297" s="213"/>
      <c r="W297" s="213"/>
      <c r="X297" s="213"/>
      <c r="Y297" s="213"/>
      <c r="Z297" s="213"/>
      <c r="AA297" s="213"/>
      <c r="AB297" s="213"/>
    </row>
    <row r="298" spans="7:28" ht="18" customHeight="1">
      <c r="G298" s="216" t="s">
        <v>5349</v>
      </c>
      <c r="H298" s="213"/>
      <c r="I298" s="213"/>
      <c r="J298" s="213"/>
      <c r="K298" s="213"/>
      <c r="L298" s="213"/>
      <c r="M298" s="213"/>
      <c r="N298" s="213"/>
      <c r="O298" s="213"/>
      <c r="P298" s="213"/>
      <c r="Q298" s="213"/>
      <c r="R298" s="213"/>
      <c r="S298" s="213"/>
      <c r="T298" s="213"/>
      <c r="U298" s="213"/>
      <c r="V298" s="213"/>
      <c r="W298" s="213"/>
      <c r="X298" s="213"/>
      <c r="Y298" s="213"/>
      <c r="Z298" s="213"/>
      <c r="AA298" s="213"/>
      <c r="AB298" s="213"/>
    </row>
    <row r="299" spans="7:28" ht="18" customHeight="1">
      <c r="G299" s="216" t="s">
        <v>5350</v>
      </c>
      <c r="H299" s="213"/>
      <c r="I299" s="213"/>
      <c r="J299" s="213"/>
      <c r="K299" s="213"/>
      <c r="L299" s="213"/>
      <c r="M299" s="213"/>
      <c r="N299" s="213"/>
      <c r="O299" s="213"/>
      <c r="P299" s="213"/>
      <c r="Q299" s="213"/>
      <c r="R299" s="213"/>
      <c r="S299" s="213"/>
      <c r="T299" s="213"/>
      <c r="U299" s="213"/>
      <c r="V299" s="213"/>
      <c r="W299" s="213"/>
      <c r="X299" s="213"/>
      <c r="Y299" s="213"/>
      <c r="Z299" s="213"/>
      <c r="AA299" s="213"/>
      <c r="AB299" s="213"/>
    </row>
    <row r="300" spans="7:28" ht="18" customHeight="1">
      <c r="G300" s="216" t="s">
        <v>5351</v>
      </c>
      <c r="H300" s="213"/>
      <c r="I300" s="213"/>
      <c r="J300" s="213"/>
      <c r="K300" s="213"/>
      <c r="L300" s="213"/>
      <c r="M300" s="213"/>
      <c r="N300" s="213"/>
      <c r="O300" s="213"/>
      <c r="P300" s="213"/>
      <c r="Q300" s="213"/>
      <c r="R300" s="213"/>
      <c r="S300" s="213"/>
      <c r="T300" s="213"/>
      <c r="U300" s="213"/>
      <c r="V300" s="213"/>
      <c r="W300" s="213"/>
      <c r="X300" s="213"/>
      <c r="Y300" s="213"/>
      <c r="Z300" s="213"/>
      <c r="AA300" s="213"/>
      <c r="AB300" s="213"/>
    </row>
    <row r="301" spans="7:28" ht="18" customHeight="1">
      <c r="G301" s="216" t="s">
        <v>185</v>
      </c>
      <c r="H301" s="213"/>
      <c r="I301" s="213"/>
      <c r="J301" s="213"/>
      <c r="K301" s="213"/>
      <c r="L301" s="213"/>
      <c r="M301" s="213"/>
      <c r="N301" s="213"/>
      <c r="O301" s="213"/>
      <c r="P301" s="213"/>
      <c r="Q301" s="213"/>
      <c r="R301" s="213"/>
      <c r="S301" s="213"/>
      <c r="T301" s="213"/>
      <c r="U301" s="213"/>
      <c r="V301" s="213"/>
      <c r="W301" s="213"/>
      <c r="X301" s="213"/>
      <c r="Y301" s="213"/>
      <c r="Z301" s="213"/>
      <c r="AA301" s="213"/>
      <c r="AB301" s="213"/>
    </row>
    <row r="302" spans="7:28" ht="18" customHeight="1">
      <c r="G302" s="216" t="s">
        <v>185</v>
      </c>
      <c r="H302" s="213"/>
      <c r="I302" s="213"/>
      <c r="J302" s="213"/>
      <c r="K302" s="213"/>
      <c r="L302" s="213"/>
      <c r="M302" s="213"/>
      <c r="N302" s="213"/>
      <c r="O302" s="213"/>
      <c r="P302" s="213"/>
      <c r="Q302" s="213"/>
      <c r="R302" s="213"/>
      <c r="S302" s="213"/>
      <c r="T302" s="213"/>
      <c r="U302" s="213"/>
      <c r="V302" s="213"/>
      <c r="W302" s="213"/>
      <c r="X302" s="213"/>
      <c r="Y302" s="213"/>
      <c r="Z302" s="213"/>
      <c r="AA302" s="213"/>
      <c r="AB302" s="213"/>
    </row>
    <row r="303" spans="7:28" ht="18" customHeight="1">
      <c r="G303" s="216" t="s">
        <v>4958</v>
      </c>
      <c r="H303" s="213"/>
      <c r="I303" s="213"/>
      <c r="J303" s="213"/>
      <c r="K303" s="213"/>
      <c r="L303" s="213"/>
      <c r="M303" s="213"/>
      <c r="N303" s="213"/>
      <c r="O303" s="213"/>
      <c r="P303" s="213"/>
      <c r="Q303" s="213"/>
      <c r="R303" s="213"/>
      <c r="S303" s="213"/>
      <c r="T303" s="213"/>
      <c r="U303" s="213"/>
      <c r="V303" s="213"/>
      <c r="W303" s="213"/>
      <c r="X303" s="213"/>
      <c r="Y303" s="213"/>
      <c r="Z303" s="213"/>
      <c r="AA303" s="213"/>
      <c r="AB303" s="213"/>
    </row>
    <row r="305" spans="3:24" ht="18" customHeight="1">
      <c r="F305" s="33" t="s">
        <v>5357</v>
      </c>
      <c r="G305" s="33"/>
      <c r="H305" s="33"/>
      <c r="I305" s="33"/>
      <c r="J305" s="33"/>
    </row>
    <row r="306" spans="3:24" ht="18" customHeight="1">
      <c r="G306" s="159" t="s">
        <v>5372</v>
      </c>
      <c r="H306" s="143"/>
      <c r="I306" s="143"/>
      <c r="J306" s="143"/>
      <c r="K306" s="143"/>
      <c r="L306" s="143"/>
      <c r="M306" s="143"/>
      <c r="N306" s="143"/>
    </row>
    <row r="308" spans="3:24" ht="18" customHeight="1">
      <c r="G308" s="342" t="s">
        <v>5358</v>
      </c>
      <c r="H308" s="342"/>
      <c r="I308" s="342"/>
      <c r="J308" s="342"/>
      <c r="K308" s="342" t="s">
        <v>16</v>
      </c>
      <c r="L308" s="342"/>
      <c r="M308" s="342"/>
      <c r="N308" s="342"/>
      <c r="O308" s="342"/>
      <c r="P308" s="342"/>
      <c r="Q308" s="342"/>
      <c r="R308" s="342"/>
      <c r="S308" s="342"/>
      <c r="T308" s="342"/>
      <c r="U308" s="342"/>
      <c r="V308" s="342"/>
      <c r="W308" s="342"/>
      <c r="X308" s="342"/>
    </row>
    <row r="309" spans="3:24" ht="18" customHeight="1">
      <c r="G309" s="349" t="s">
        <v>5359</v>
      </c>
      <c r="H309" s="349"/>
      <c r="I309" s="349"/>
      <c r="J309" s="349"/>
      <c r="K309" s="284" t="s">
        <v>5360</v>
      </c>
      <c r="L309" s="284"/>
      <c r="M309" s="284"/>
      <c r="N309" s="284"/>
      <c r="O309" s="284"/>
      <c r="P309" s="284"/>
      <c r="Q309" s="284"/>
      <c r="R309" s="284"/>
      <c r="S309" s="284"/>
      <c r="T309" s="284"/>
      <c r="U309" s="284"/>
      <c r="V309" s="284"/>
      <c r="W309" s="284"/>
      <c r="X309" s="284"/>
    </row>
    <row r="310" spans="3:24" ht="18" customHeight="1">
      <c r="G310" s="349" t="s">
        <v>5365</v>
      </c>
      <c r="H310" s="349"/>
      <c r="I310" s="349"/>
      <c r="J310" s="349"/>
      <c r="K310" s="284" t="s">
        <v>5361</v>
      </c>
      <c r="L310" s="284"/>
      <c r="M310" s="284"/>
      <c r="N310" s="284"/>
      <c r="O310" s="284"/>
      <c r="P310" s="284"/>
      <c r="Q310" s="284"/>
      <c r="R310" s="284"/>
      <c r="S310" s="284"/>
      <c r="T310" s="284"/>
      <c r="U310" s="284"/>
      <c r="V310" s="284"/>
      <c r="W310" s="284"/>
      <c r="X310" s="284"/>
    </row>
    <row r="311" spans="3:24" ht="18" customHeight="1">
      <c r="G311" s="291" t="s">
        <v>5366</v>
      </c>
      <c r="H311" s="291"/>
      <c r="I311" s="291"/>
      <c r="J311" s="291"/>
      <c r="K311" s="284" t="s">
        <v>5362</v>
      </c>
      <c r="L311" s="284"/>
      <c r="M311" s="284"/>
      <c r="N311" s="284"/>
      <c r="O311" s="284"/>
      <c r="P311" s="284"/>
      <c r="Q311" s="284"/>
      <c r="R311" s="284"/>
      <c r="S311" s="284"/>
      <c r="T311" s="284"/>
      <c r="U311" s="284"/>
      <c r="V311" s="284"/>
      <c r="W311" s="284"/>
      <c r="X311" s="284"/>
    </row>
    <row r="312" spans="3:24" ht="18" customHeight="1">
      <c r="G312" s="349" t="s">
        <v>5367</v>
      </c>
      <c r="H312" s="349"/>
      <c r="I312" s="349"/>
      <c r="J312" s="349"/>
      <c r="K312" s="284" t="s">
        <v>5363</v>
      </c>
      <c r="L312" s="284"/>
      <c r="M312" s="284"/>
      <c r="N312" s="284"/>
      <c r="O312" s="284"/>
      <c r="P312" s="284"/>
      <c r="Q312" s="284"/>
      <c r="R312" s="284"/>
      <c r="S312" s="284"/>
      <c r="T312" s="284"/>
      <c r="U312" s="284"/>
      <c r="V312" s="284"/>
      <c r="W312" s="284"/>
      <c r="X312" s="284"/>
    </row>
    <row r="313" spans="3:24" ht="18" customHeight="1">
      <c r="G313" s="349" t="s">
        <v>5368</v>
      </c>
      <c r="H313" s="349"/>
      <c r="I313" s="349"/>
      <c r="J313" s="349"/>
      <c r="K313" s="284" t="s">
        <v>5364</v>
      </c>
      <c r="L313" s="284"/>
      <c r="M313" s="284"/>
      <c r="N313" s="284"/>
      <c r="O313" s="284"/>
      <c r="P313" s="284"/>
      <c r="Q313" s="284"/>
      <c r="R313" s="284"/>
      <c r="S313" s="284"/>
      <c r="T313" s="284"/>
      <c r="U313" s="284"/>
      <c r="V313" s="284"/>
      <c r="W313" s="284"/>
      <c r="X313" s="284"/>
    </row>
    <row r="314" spans="3:24" ht="18" customHeight="1">
      <c r="G314" s="349" t="s">
        <v>5369</v>
      </c>
      <c r="H314" s="349"/>
      <c r="I314" s="349"/>
      <c r="J314" s="349"/>
      <c r="K314" s="284" t="s">
        <v>5370</v>
      </c>
      <c r="L314" s="284"/>
      <c r="M314" s="284"/>
      <c r="N314" s="284"/>
      <c r="O314" s="284"/>
      <c r="P314" s="284"/>
      <c r="Q314" s="284"/>
      <c r="R314" s="284"/>
      <c r="S314" s="284"/>
      <c r="T314" s="284"/>
      <c r="U314" s="284"/>
      <c r="V314" s="284"/>
      <c r="W314" s="284"/>
      <c r="X314" s="284"/>
    </row>
    <row r="315" spans="3:24" ht="18" customHeight="1">
      <c r="G315" s="349" t="s">
        <v>5371</v>
      </c>
      <c r="H315" s="349"/>
      <c r="I315" s="349"/>
      <c r="J315" s="349"/>
      <c r="K315" s="284" t="s">
        <v>5373</v>
      </c>
      <c r="L315" s="284"/>
      <c r="M315" s="284"/>
      <c r="N315" s="284"/>
      <c r="O315" s="284"/>
      <c r="P315" s="284"/>
      <c r="Q315" s="284"/>
      <c r="R315" s="284"/>
      <c r="S315" s="284"/>
      <c r="T315" s="284"/>
      <c r="U315" s="284"/>
      <c r="V315" s="284"/>
      <c r="W315" s="284"/>
      <c r="X315" s="284"/>
    </row>
    <row r="316" spans="3:24" ht="18" customHeight="1">
      <c r="G316" s="291" t="s">
        <v>5374</v>
      </c>
      <c r="H316" s="291"/>
      <c r="I316" s="291"/>
      <c r="J316" s="291"/>
      <c r="K316" s="350" t="s">
        <v>5375</v>
      </c>
      <c r="L316" s="351"/>
      <c r="M316" s="351"/>
      <c r="N316" s="351"/>
      <c r="O316" s="351"/>
      <c r="P316" s="351"/>
      <c r="Q316" s="351"/>
      <c r="R316" s="351"/>
      <c r="S316" s="351"/>
      <c r="T316" s="351"/>
      <c r="U316" s="351"/>
      <c r="V316" s="351"/>
      <c r="W316" s="351"/>
      <c r="X316" s="351"/>
    </row>
    <row r="317" spans="3:24" ht="18" customHeight="1">
      <c r="G317" s="291" t="s">
        <v>5377</v>
      </c>
      <c r="H317" s="291"/>
      <c r="I317" s="291"/>
      <c r="J317" s="291"/>
      <c r="K317" s="284" t="s">
        <v>5376</v>
      </c>
      <c r="L317" s="284"/>
      <c r="M317" s="284"/>
      <c r="N317" s="284"/>
      <c r="O317" s="284"/>
      <c r="P317" s="284"/>
      <c r="Q317" s="284"/>
      <c r="R317" s="284"/>
      <c r="S317" s="284"/>
      <c r="T317" s="284"/>
      <c r="U317" s="284"/>
      <c r="V317" s="284"/>
      <c r="W317" s="284"/>
      <c r="X317" s="284"/>
    </row>
    <row r="318" spans="3:24" ht="18" customHeight="1">
      <c r="G318" s="291" t="s">
        <v>5378</v>
      </c>
      <c r="H318" s="291"/>
      <c r="I318" s="291"/>
      <c r="J318" s="291"/>
      <c r="K318" s="284" t="s">
        <v>5379</v>
      </c>
      <c r="L318" s="284"/>
      <c r="M318" s="284"/>
      <c r="N318" s="284"/>
      <c r="O318" s="284"/>
      <c r="P318" s="284"/>
      <c r="Q318" s="284"/>
      <c r="R318" s="284"/>
      <c r="S318" s="284"/>
      <c r="T318" s="284"/>
      <c r="U318" s="284"/>
      <c r="V318" s="284"/>
      <c r="W318" s="284"/>
      <c r="X318" s="284"/>
    </row>
    <row r="320" spans="3:24" ht="18" customHeight="1">
      <c r="C320" s="42" t="s">
        <v>5380</v>
      </c>
      <c r="D320" s="42"/>
      <c r="E320" s="42"/>
      <c r="F320" s="42"/>
      <c r="G320" s="42"/>
      <c r="H320" s="42"/>
    </row>
    <row r="322" spans="4:4" ht="18" customHeight="1">
      <c r="D322" s="79" t="s">
        <v>5404</v>
      </c>
    </row>
    <row r="323" spans="4:4" ht="18" customHeight="1">
      <c r="D323" s="54" t="s">
        <v>5391</v>
      </c>
    </row>
    <row r="324" spans="4:4" ht="18" customHeight="1">
      <c r="D324" s="76" t="s">
        <v>3214</v>
      </c>
    </row>
    <row r="325" spans="4:4" ht="18" customHeight="1">
      <c r="D325" s="54" t="s">
        <v>5392</v>
      </c>
    </row>
    <row r="326" spans="4:4" ht="18" customHeight="1">
      <c r="D326" s="54" t="s">
        <v>4226</v>
      </c>
    </row>
    <row r="327" spans="4:4" ht="18" customHeight="1">
      <c r="D327" s="54"/>
    </row>
    <row r="328" spans="4:4" ht="18" customHeight="1">
      <c r="D328" s="79" t="s">
        <v>5405</v>
      </c>
    </row>
    <row r="329" spans="4:4" ht="18" customHeight="1">
      <c r="D329" s="54" t="s">
        <v>4963</v>
      </c>
    </row>
    <row r="330" spans="4:4" ht="18" customHeight="1">
      <c r="D330" s="76" t="s">
        <v>4943</v>
      </c>
    </row>
    <row r="331" spans="4:4" ht="18" customHeight="1">
      <c r="D331" s="76" t="s">
        <v>5381</v>
      </c>
    </row>
    <row r="332" spans="4:4" ht="18" customHeight="1">
      <c r="D332" s="76" t="s">
        <v>5382</v>
      </c>
    </row>
    <row r="333" spans="4:4" ht="18" customHeight="1">
      <c r="D333" s="76" t="s">
        <v>5383</v>
      </c>
    </row>
    <row r="334" spans="4:4" ht="18" customHeight="1">
      <c r="D334" s="76" t="s">
        <v>5384</v>
      </c>
    </row>
    <row r="335" spans="4:4" ht="18" customHeight="1">
      <c r="D335" s="76" t="s">
        <v>5385</v>
      </c>
    </row>
    <row r="336" spans="4:4" ht="18" customHeight="1">
      <c r="D336" s="76" t="s">
        <v>5386</v>
      </c>
    </row>
    <row r="337" spans="4:4" ht="18" customHeight="1">
      <c r="D337" s="76" t="s">
        <v>5387</v>
      </c>
    </row>
    <row r="338" spans="4:4" ht="18" customHeight="1">
      <c r="D338" s="76" t="s">
        <v>5388</v>
      </c>
    </row>
    <row r="339" spans="4:4" ht="18" customHeight="1">
      <c r="D339" s="76" t="s">
        <v>5389</v>
      </c>
    </row>
    <row r="340" spans="4:4" ht="18" customHeight="1">
      <c r="D340" s="76" t="s">
        <v>5214</v>
      </c>
    </row>
    <row r="341" spans="4:4" ht="18" customHeight="1">
      <c r="D341" s="76" t="s">
        <v>3127</v>
      </c>
    </row>
    <row r="342" spans="4:4" ht="18" customHeight="1">
      <c r="D342" s="76" t="s">
        <v>5274</v>
      </c>
    </row>
    <row r="343" spans="4:4" ht="18" customHeight="1">
      <c r="D343" s="76" t="s">
        <v>3115</v>
      </c>
    </row>
    <row r="344" spans="4:4" ht="18" customHeight="1">
      <c r="D344" s="76" t="s">
        <v>5393</v>
      </c>
    </row>
    <row r="345" spans="4:4" ht="18" customHeight="1">
      <c r="D345" s="76" t="s">
        <v>5394</v>
      </c>
    </row>
    <row r="346" spans="4:4" ht="18" customHeight="1">
      <c r="D346" s="76" t="s">
        <v>5395</v>
      </c>
    </row>
    <row r="347" spans="4:4" ht="18" customHeight="1">
      <c r="D347" s="76" t="s">
        <v>5396</v>
      </c>
    </row>
    <row r="348" spans="4:4" ht="18" customHeight="1">
      <c r="D348" s="76" t="s">
        <v>5397</v>
      </c>
    </row>
    <row r="349" spans="4:4" ht="18" customHeight="1">
      <c r="D349" s="76" t="s">
        <v>5398</v>
      </c>
    </row>
    <row r="350" spans="4:4" ht="18" customHeight="1">
      <c r="D350" s="76" t="s">
        <v>5399</v>
      </c>
    </row>
    <row r="351" spans="4:4" ht="18" customHeight="1">
      <c r="D351" s="76" t="s">
        <v>5400</v>
      </c>
    </row>
    <row r="352" spans="4:4" ht="18" customHeight="1">
      <c r="D352" s="76" t="s">
        <v>3127</v>
      </c>
    </row>
    <row r="353" spans="3:24" ht="18" customHeight="1">
      <c r="D353" s="76" t="s">
        <v>5401</v>
      </c>
    </row>
    <row r="354" spans="3:24" ht="18" customHeight="1">
      <c r="D354" s="76" t="s">
        <v>5402</v>
      </c>
    </row>
    <row r="355" spans="3:24" ht="18" customHeight="1">
      <c r="D355" s="76" t="s">
        <v>3127</v>
      </c>
    </row>
    <row r="356" spans="3:24" ht="18" customHeight="1">
      <c r="D356" s="76" t="s">
        <v>5249</v>
      </c>
    </row>
    <row r="357" spans="3:24" ht="18" customHeight="1">
      <c r="D357" s="76" t="s">
        <v>3118</v>
      </c>
    </row>
    <row r="358" spans="3:24" ht="18" customHeight="1">
      <c r="D358" s="139" t="s">
        <v>3826</v>
      </c>
    </row>
    <row r="359" spans="3:24" ht="18" customHeight="1">
      <c r="D359" s="139"/>
    </row>
    <row r="360" spans="3:24" ht="18" customHeight="1">
      <c r="D360" s="52" t="s">
        <v>5390</v>
      </c>
    </row>
    <row r="361" spans="3:24" ht="18" customHeight="1">
      <c r="D361" s="54" t="s">
        <v>5403</v>
      </c>
    </row>
    <row r="366" spans="3:24" ht="18" customHeight="1">
      <c r="C366" s="42" t="s">
        <v>5406</v>
      </c>
      <c r="D366" s="42"/>
      <c r="E366" s="42"/>
      <c r="F366" s="42"/>
      <c r="G366" s="42"/>
      <c r="H366" s="42"/>
    </row>
    <row r="368" spans="3:24" ht="18" customHeight="1">
      <c r="D368" s="212" t="s">
        <v>4963</v>
      </c>
      <c r="E368" s="213"/>
      <c r="F368" s="213"/>
      <c r="G368" s="213"/>
      <c r="H368" s="213"/>
      <c r="I368" s="213"/>
      <c r="J368" s="213"/>
      <c r="K368" s="213"/>
      <c r="L368" s="213"/>
      <c r="M368" s="213"/>
      <c r="N368" s="213"/>
      <c r="O368" s="213"/>
      <c r="P368" s="213"/>
      <c r="Q368" s="213"/>
      <c r="R368" s="213"/>
      <c r="S368" s="213"/>
      <c r="T368" s="213"/>
      <c r="U368" s="213"/>
      <c r="V368" s="213"/>
      <c r="W368" s="213"/>
      <c r="X368" s="213"/>
    </row>
    <row r="369" spans="4:24" ht="18" customHeight="1">
      <c r="D369" s="214" t="s">
        <v>4943</v>
      </c>
      <c r="E369" s="213"/>
      <c r="F369" s="213"/>
      <c r="G369" s="213"/>
      <c r="H369" s="213"/>
      <c r="I369" s="213"/>
      <c r="J369" s="213"/>
      <c r="K369" s="213"/>
      <c r="L369" s="213"/>
      <c r="M369" s="213"/>
      <c r="N369" s="213"/>
      <c r="O369" s="213"/>
      <c r="P369" s="213"/>
      <c r="Q369" s="213"/>
      <c r="R369" s="213"/>
      <c r="S369" s="213"/>
      <c r="T369" s="213"/>
      <c r="U369" s="213"/>
      <c r="V369" s="213"/>
      <c r="W369" s="213"/>
      <c r="X369" s="213"/>
    </row>
    <row r="370" spans="4:24" ht="18" customHeight="1">
      <c r="D370" s="214" t="s">
        <v>5423</v>
      </c>
      <c r="E370" s="213"/>
      <c r="F370" s="213"/>
      <c r="G370" s="213"/>
      <c r="H370" s="213"/>
      <c r="I370" s="213"/>
      <c r="J370" s="213"/>
      <c r="K370" s="213"/>
      <c r="L370" s="213"/>
      <c r="M370" s="213"/>
      <c r="N370" s="213"/>
      <c r="O370" s="213"/>
      <c r="P370" s="213"/>
      <c r="Q370" s="213"/>
      <c r="R370" s="213"/>
      <c r="S370" s="213"/>
      <c r="T370" s="213"/>
      <c r="U370" s="213"/>
      <c r="V370" s="213"/>
      <c r="W370" s="213"/>
      <c r="X370" s="213"/>
    </row>
    <row r="371" spans="4:24" ht="18" customHeight="1">
      <c r="D371" s="214" t="s">
        <v>5317</v>
      </c>
      <c r="E371" s="213"/>
      <c r="F371" s="213"/>
      <c r="G371" s="213"/>
      <c r="H371" s="213"/>
      <c r="I371" s="213"/>
      <c r="J371" s="213"/>
      <c r="K371" s="213"/>
      <c r="L371" s="213"/>
      <c r="M371" s="213"/>
      <c r="N371" s="213"/>
      <c r="O371" s="213"/>
      <c r="P371" s="213"/>
      <c r="Q371" s="213"/>
      <c r="R371" s="213"/>
      <c r="S371" s="213"/>
      <c r="T371" s="213"/>
      <c r="U371" s="213"/>
      <c r="V371" s="213"/>
      <c r="W371" s="213"/>
      <c r="X371" s="213"/>
    </row>
    <row r="372" spans="4:24" ht="18" customHeight="1">
      <c r="D372" s="214" t="s">
        <v>3127</v>
      </c>
      <c r="E372" s="213"/>
      <c r="F372" s="213"/>
      <c r="G372" s="213"/>
      <c r="H372" s="213"/>
      <c r="I372" s="213"/>
      <c r="J372" s="213"/>
      <c r="K372" s="213"/>
      <c r="L372" s="213"/>
      <c r="M372" s="213"/>
      <c r="N372" s="213"/>
      <c r="O372" s="213"/>
      <c r="P372" s="213"/>
      <c r="Q372" s="213"/>
      <c r="R372" s="213"/>
      <c r="S372" s="213"/>
      <c r="T372" s="213"/>
      <c r="U372" s="213"/>
      <c r="V372" s="213"/>
      <c r="W372" s="213"/>
      <c r="X372" s="213"/>
    </row>
    <row r="373" spans="4:24" ht="18" customHeight="1">
      <c r="D373" s="214" t="s">
        <v>5407</v>
      </c>
      <c r="E373" s="213"/>
      <c r="F373" s="213"/>
      <c r="G373" s="213"/>
      <c r="H373" s="213"/>
      <c r="I373" s="213"/>
      <c r="J373" s="213"/>
      <c r="K373" s="213"/>
      <c r="L373" s="213"/>
      <c r="M373" s="213"/>
      <c r="N373" s="213"/>
      <c r="O373" s="213"/>
      <c r="P373" s="213"/>
      <c r="Q373" s="213"/>
      <c r="R373" s="213"/>
      <c r="S373" s="213"/>
      <c r="T373" s="213"/>
      <c r="U373" s="213"/>
      <c r="V373" s="213"/>
      <c r="W373" s="213"/>
      <c r="X373" s="213"/>
    </row>
    <row r="374" spans="4:24" ht="18" customHeight="1">
      <c r="D374" s="214" t="s">
        <v>5339</v>
      </c>
      <c r="E374" s="213"/>
      <c r="F374" s="213"/>
      <c r="G374" s="213"/>
      <c r="H374" s="213"/>
      <c r="I374" s="213"/>
      <c r="J374" s="213"/>
      <c r="K374" s="213"/>
      <c r="L374" s="213"/>
      <c r="M374" s="213"/>
      <c r="N374" s="213"/>
      <c r="O374" s="213"/>
      <c r="P374" s="213"/>
      <c r="Q374" s="213"/>
      <c r="R374" s="213"/>
      <c r="S374" s="213"/>
      <c r="T374" s="213"/>
      <c r="U374" s="213"/>
      <c r="V374" s="213"/>
      <c r="W374" s="213"/>
      <c r="X374" s="213"/>
    </row>
    <row r="375" spans="4:24" ht="18" customHeight="1">
      <c r="D375" s="214" t="s">
        <v>3127</v>
      </c>
      <c r="E375" s="213"/>
      <c r="F375" s="213"/>
      <c r="G375" s="213"/>
      <c r="H375" s="213"/>
      <c r="I375" s="213"/>
      <c r="J375" s="213"/>
      <c r="K375" s="213"/>
      <c r="L375" s="213"/>
      <c r="M375" s="213"/>
      <c r="N375" s="213"/>
      <c r="O375" s="213"/>
      <c r="P375" s="213"/>
      <c r="Q375" s="213"/>
      <c r="R375" s="213"/>
      <c r="S375" s="213"/>
      <c r="T375" s="213"/>
      <c r="U375" s="213"/>
      <c r="V375" s="213"/>
      <c r="W375" s="213"/>
      <c r="X375" s="213"/>
    </row>
    <row r="376" spans="4:24" ht="18" customHeight="1">
      <c r="D376" s="214" t="s">
        <v>3115</v>
      </c>
      <c r="E376" s="213"/>
      <c r="F376" s="213"/>
      <c r="G376" s="213"/>
      <c r="H376" s="213"/>
      <c r="I376" s="213"/>
      <c r="J376" s="213"/>
      <c r="K376" s="213"/>
      <c r="L376" s="213"/>
      <c r="M376" s="213"/>
      <c r="N376" s="213"/>
      <c r="O376" s="213"/>
      <c r="P376" s="213"/>
      <c r="Q376" s="213"/>
      <c r="R376" s="213"/>
      <c r="S376" s="213"/>
      <c r="T376" s="213"/>
      <c r="U376" s="213"/>
      <c r="V376" s="213"/>
      <c r="W376" s="213"/>
      <c r="X376" s="213"/>
    </row>
    <row r="377" spans="4:24" ht="18" customHeight="1">
      <c r="D377" s="214" t="s">
        <v>5424</v>
      </c>
      <c r="E377" s="213"/>
      <c r="F377" s="213"/>
      <c r="G377" s="213"/>
      <c r="H377" s="213"/>
      <c r="I377" s="213"/>
      <c r="J377" s="213"/>
      <c r="K377" s="213"/>
      <c r="L377" s="213"/>
      <c r="M377" s="213"/>
      <c r="N377" s="213"/>
      <c r="O377" s="213"/>
      <c r="P377" s="213"/>
      <c r="Q377" s="213"/>
      <c r="R377" s="213"/>
      <c r="S377" s="213"/>
      <c r="T377" s="213"/>
      <c r="U377" s="213"/>
      <c r="V377" s="213"/>
      <c r="W377" s="213"/>
      <c r="X377" s="213"/>
    </row>
    <row r="378" spans="4:24" ht="18" customHeight="1">
      <c r="D378" s="214" t="s">
        <v>5341</v>
      </c>
      <c r="E378" s="213"/>
      <c r="F378" s="213"/>
      <c r="G378" s="213"/>
      <c r="H378" s="213"/>
      <c r="I378" s="213"/>
      <c r="J378" s="213"/>
      <c r="K378" s="213"/>
      <c r="L378" s="213"/>
      <c r="M378" s="213"/>
      <c r="N378" s="213"/>
      <c r="O378" s="213"/>
      <c r="P378" s="213"/>
      <c r="Q378" s="213"/>
      <c r="R378" s="213"/>
      <c r="S378" s="213"/>
      <c r="T378" s="213"/>
      <c r="U378" s="213"/>
      <c r="V378" s="213"/>
      <c r="W378" s="213"/>
      <c r="X378" s="213"/>
    </row>
    <row r="379" spans="4:24" ht="18" customHeight="1">
      <c r="D379" s="214" t="s">
        <v>5425</v>
      </c>
      <c r="E379" s="213"/>
      <c r="F379" s="213"/>
      <c r="G379" s="213"/>
      <c r="H379" s="213"/>
      <c r="I379" s="213"/>
      <c r="J379" s="213"/>
      <c r="K379" s="213"/>
      <c r="L379" s="213"/>
      <c r="M379" s="213"/>
      <c r="N379" s="213"/>
      <c r="O379" s="213"/>
      <c r="P379" s="213"/>
      <c r="Q379" s="213"/>
      <c r="R379" s="213"/>
      <c r="S379" s="213"/>
      <c r="T379" s="213"/>
      <c r="U379" s="213"/>
      <c r="V379" s="213"/>
      <c r="W379" s="213"/>
      <c r="X379" s="213"/>
    </row>
    <row r="380" spans="4:24" ht="18" customHeight="1">
      <c r="D380" s="214" t="s">
        <v>5426</v>
      </c>
      <c r="E380" s="213"/>
      <c r="F380" s="213"/>
      <c r="G380" s="213"/>
      <c r="H380" s="213"/>
      <c r="I380" s="213"/>
      <c r="J380" s="213"/>
      <c r="K380" s="213"/>
      <c r="L380" s="213"/>
      <c r="M380" s="213"/>
      <c r="N380" s="213"/>
      <c r="O380" s="213"/>
      <c r="P380" s="213"/>
      <c r="Q380" s="213"/>
      <c r="R380" s="213"/>
      <c r="S380" s="213"/>
      <c r="T380" s="213"/>
      <c r="U380" s="213"/>
      <c r="V380" s="213"/>
      <c r="W380" s="213"/>
      <c r="X380" s="213"/>
    </row>
    <row r="381" spans="4:24" ht="18" customHeight="1">
      <c r="D381" s="214" t="s">
        <v>5427</v>
      </c>
      <c r="E381" s="213"/>
      <c r="F381" s="213"/>
      <c r="G381" s="213"/>
      <c r="H381" s="213"/>
      <c r="I381" s="213"/>
      <c r="J381" s="213"/>
      <c r="K381" s="213"/>
      <c r="L381" s="213"/>
      <c r="M381" s="213"/>
      <c r="N381" s="213"/>
      <c r="O381" s="213"/>
      <c r="P381" s="213"/>
      <c r="Q381" s="213"/>
      <c r="R381" s="213"/>
      <c r="S381" s="213"/>
      <c r="T381" s="213"/>
      <c r="U381" s="213"/>
      <c r="V381" s="213"/>
      <c r="W381" s="213"/>
      <c r="X381" s="213"/>
    </row>
    <row r="382" spans="4:24" ht="18" customHeight="1">
      <c r="D382" s="214" t="s">
        <v>5428</v>
      </c>
      <c r="E382" s="213"/>
      <c r="F382" s="213"/>
      <c r="G382" s="213"/>
      <c r="H382" s="213"/>
      <c r="I382" s="213"/>
      <c r="J382" s="213"/>
      <c r="K382" s="213"/>
      <c r="L382" s="213"/>
      <c r="M382" s="213"/>
      <c r="N382" s="213"/>
      <c r="O382" s="213"/>
      <c r="P382" s="213"/>
      <c r="Q382" s="213"/>
      <c r="R382" s="213"/>
      <c r="S382" s="213"/>
      <c r="T382" s="213"/>
      <c r="U382" s="213"/>
      <c r="V382" s="213"/>
      <c r="W382" s="213"/>
      <c r="X382" s="213"/>
    </row>
    <row r="383" spans="4:24" ht="18" customHeight="1">
      <c r="D383" s="214" t="s">
        <v>5429</v>
      </c>
      <c r="E383" s="213"/>
      <c r="F383" s="213"/>
      <c r="G383" s="213"/>
      <c r="H383" s="213"/>
      <c r="I383" s="213"/>
      <c r="J383" s="213"/>
      <c r="K383" s="213"/>
      <c r="L383" s="213"/>
      <c r="M383" s="213"/>
      <c r="N383" s="213"/>
      <c r="O383" s="213"/>
      <c r="P383" s="213"/>
      <c r="Q383" s="213"/>
      <c r="R383" s="213"/>
      <c r="S383" s="213"/>
      <c r="T383" s="213"/>
      <c r="U383" s="213"/>
      <c r="V383" s="213"/>
      <c r="W383" s="213"/>
      <c r="X383" s="213"/>
    </row>
    <row r="384" spans="4:24" ht="18" customHeight="1">
      <c r="D384" s="214" t="s">
        <v>5430</v>
      </c>
      <c r="E384" s="213"/>
      <c r="F384" s="213"/>
      <c r="G384" s="213"/>
      <c r="H384" s="213"/>
      <c r="I384" s="213"/>
      <c r="J384" s="213"/>
      <c r="K384" s="213"/>
      <c r="L384" s="213"/>
      <c r="M384" s="213"/>
      <c r="N384" s="213"/>
      <c r="O384" s="213"/>
      <c r="P384" s="213"/>
      <c r="Q384" s="213"/>
      <c r="R384" s="213"/>
      <c r="S384" s="213"/>
      <c r="T384" s="213"/>
      <c r="U384" s="213"/>
      <c r="V384" s="213"/>
      <c r="W384" s="213"/>
      <c r="X384" s="213"/>
    </row>
    <row r="385" spans="4:24" ht="18" customHeight="1">
      <c r="D385" s="214" t="s">
        <v>5431</v>
      </c>
      <c r="E385" s="213"/>
      <c r="F385" s="213"/>
      <c r="G385" s="213"/>
      <c r="H385" s="213"/>
      <c r="I385" s="213"/>
      <c r="J385" s="213"/>
      <c r="K385" s="213"/>
      <c r="L385" s="213"/>
      <c r="M385" s="213"/>
      <c r="N385" s="213"/>
      <c r="O385" s="213"/>
      <c r="P385" s="213"/>
      <c r="Q385" s="213"/>
      <c r="R385" s="213"/>
      <c r="S385" s="213"/>
      <c r="T385" s="213"/>
      <c r="U385" s="213"/>
      <c r="V385" s="213"/>
      <c r="W385" s="213"/>
      <c r="X385" s="213"/>
    </row>
    <row r="386" spans="4:24" ht="18" customHeight="1">
      <c r="D386" s="214" t="s">
        <v>5432</v>
      </c>
      <c r="E386" s="213"/>
      <c r="F386" s="213"/>
      <c r="G386" s="213"/>
      <c r="H386" s="213"/>
      <c r="I386" s="213"/>
      <c r="J386" s="213"/>
      <c r="K386" s="213"/>
      <c r="L386" s="213"/>
      <c r="M386" s="213"/>
      <c r="N386" s="213"/>
      <c r="O386" s="213"/>
      <c r="P386" s="213"/>
      <c r="Q386" s="213"/>
      <c r="R386" s="213"/>
      <c r="S386" s="213"/>
      <c r="T386" s="213"/>
      <c r="U386" s="213"/>
      <c r="V386" s="213"/>
      <c r="W386" s="213"/>
      <c r="X386" s="213"/>
    </row>
    <row r="387" spans="4:24" ht="18" customHeight="1">
      <c r="D387" s="214" t="s">
        <v>5331</v>
      </c>
      <c r="E387" s="213"/>
      <c r="F387" s="213"/>
      <c r="G387" s="213"/>
      <c r="H387" s="213"/>
      <c r="I387" s="213"/>
      <c r="J387" s="213"/>
      <c r="K387" s="213"/>
      <c r="L387" s="213"/>
      <c r="M387" s="213"/>
      <c r="N387" s="213"/>
      <c r="O387" s="213"/>
      <c r="P387" s="213"/>
      <c r="Q387" s="213"/>
      <c r="R387" s="213"/>
      <c r="S387" s="213"/>
      <c r="T387" s="213"/>
      <c r="U387" s="213"/>
      <c r="V387" s="213"/>
      <c r="W387" s="213"/>
      <c r="X387" s="213"/>
    </row>
    <row r="388" spans="4:24" ht="18" customHeight="1">
      <c r="D388" s="214" t="s">
        <v>5433</v>
      </c>
      <c r="E388" s="213"/>
      <c r="F388" s="213"/>
      <c r="G388" s="213"/>
      <c r="H388" s="213"/>
      <c r="I388" s="213"/>
      <c r="J388" s="213"/>
      <c r="K388" s="213"/>
      <c r="L388" s="213"/>
      <c r="M388" s="213"/>
      <c r="N388" s="213"/>
      <c r="O388" s="213"/>
      <c r="P388" s="213"/>
      <c r="Q388" s="213"/>
      <c r="R388" s="213"/>
      <c r="S388" s="213"/>
      <c r="T388" s="213"/>
      <c r="U388" s="213"/>
      <c r="V388" s="213"/>
      <c r="W388" s="213"/>
      <c r="X388" s="213"/>
    </row>
    <row r="389" spans="4:24" ht="18" customHeight="1">
      <c r="D389" s="214" t="s">
        <v>5434</v>
      </c>
      <c r="E389" s="213"/>
      <c r="F389" s="213"/>
      <c r="G389" s="213"/>
      <c r="H389" s="213"/>
      <c r="I389" s="213"/>
      <c r="J389" s="213"/>
      <c r="K389" s="213"/>
      <c r="L389" s="213"/>
      <c r="M389" s="213"/>
      <c r="N389" s="213"/>
      <c r="O389" s="213"/>
      <c r="P389" s="213"/>
      <c r="Q389" s="213"/>
      <c r="R389" s="213"/>
      <c r="S389" s="213"/>
      <c r="T389" s="213"/>
      <c r="U389" s="213"/>
      <c r="V389" s="213"/>
      <c r="W389" s="213"/>
      <c r="X389" s="213"/>
    </row>
    <row r="390" spans="4:24" ht="18" customHeight="1">
      <c r="D390" s="214" t="s">
        <v>5435</v>
      </c>
      <c r="E390" s="213"/>
      <c r="F390" s="213"/>
      <c r="G390" s="213"/>
      <c r="H390" s="213"/>
      <c r="I390" s="213"/>
      <c r="J390" s="213"/>
      <c r="K390" s="213"/>
      <c r="L390" s="213"/>
      <c r="M390" s="213"/>
      <c r="N390" s="213"/>
      <c r="O390" s="213"/>
      <c r="P390" s="213"/>
      <c r="Q390" s="213"/>
      <c r="R390" s="213"/>
      <c r="S390" s="213"/>
      <c r="T390" s="213"/>
      <c r="U390" s="213"/>
      <c r="V390" s="213"/>
      <c r="W390" s="213"/>
      <c r="X390" s="213"/>
    </row>
    <row r="391" spans="4:24" ht="18" customHeight="1">
      <c r="D391" s="214" t="s">
        <v>5436</v>
      </c>
      <c r="E391" s="213"/>
      <c r="F391" s="213"/>
      <c r="G391" s="213"/>
      <c r="H391" s="213"/>
      <c r="I391" s="213"/>
      <c r="J391" s="213"/>
      <c r="K391" s="213"/>
      <c r="L391" s="213"/>
      <c r="M391" s="213"/>
      <c r="N391" s="213"/>
      <c r="O391" s="213"/>
      <c r="P391" s="213"/>
      <c r="Q391" s="213"/>
      <c r="R391" s="213"/>
      <c r="S391" s="213"/>
      <c r="T391" s="213"/>
      <c r="U391" s="213"/>
      <c r="V391" s="213"/>
      <c r="W391" s="213"/>
      <c r="X391" s="213"/>
    </row>
    <row r="392" spans="4:24" ht="18" customHeight="1">
      <c r="D392" s="214" t="s">
        <v>5437</v>
      </c>
      <c r="E392" s="213"/>
      <c r="F392" s="213"/>
      <c r="G392" s="213"/>
      <c r="H392" s="213"/>
      <c r="I392" s="213"/>
      <c r="J392" s="213"/>
      <c r="K392" s="213"/>
      <c r="L392" s="213"/>
      <c r="M392" s="213"/>
      <c r="N392" s="213"/>
      <c r="O392" s="213"/>
      <c r="P392" s="213"/>
      <c r="Q392" s="213"/>
      <c r="R392" s="213"/>
      <c r="S392" s="213"/>
      <c r="T392" s="213"/>
      <c r="U392" s="213"/>
      <c r="V392" s="213"/>
      <c r="W392" s="213"/>
      <c r="X392" s="213"/>
    </row>
    <row r="393" spans="4:24" ht="18" customHeight="1">
      <c r="D393" s="214" t="s">
        <v>5438</v>
      </c>
      <c r="E393" s="213"/>
      <c r="F393" s="213"/>
      <c r="G393" s="213"/>
      <c r="H393" s="213"/>
      <c r="I393" s="213"/>
      <c r="J393" s="213"/>
      <c r="K393" s="213"/>
      <c r="L393" s="213"/>
      <c r="M393" s="213"/>
      <c r="N393" s="213"/>
      <c r="O393" s="213"/>
      <c r="P393" s="213"/>
      <c r="Q393" s="213"/>
      <c r="R393" s="213"/>
      <c r="S393" s="213"/>
      <c r="T393" s="213"/>
      <c r="U393" s="213"/>
      <c r="V393" s="213"/>
      <c r="W393" s="213"/>
      <c r="X393" s="213"/>
    </row>
    <row r="394" spans="4:24" ht="18" customHeight="1">
      <c r="D394" s="214" t="s">
        <v>5439</v>
      </c>
      <c r="E394" s="213"/>
      <c r="F394" s="213"/>
      <c r="G394" s="213"/>
      <c r="H394" s="213"/>
      <c r="I394" s="213"/>
      <c r="J394" s="213"/>
      <c r="K394" s="213"/>
      <c r="L394" s="213"/>
      <c r="M394" s="213"/>
      <c r="N394" s="213"/>
      <c r="O394" s="213"/>
      <c r="P394" s="213"/>
      <c r="Q394" s="213"/>
      <c r="R394" s="213"/>
      <c r="S394" s="213"/>
      <c r="T394" s="213"/>
      <c r="U394" s="213"/>
      <c r="V394" s="213"/>
      <c r="W394" s="213"/>
      <c r="X394" s="213"/>
    </row>
    <row r="395" spans="4:24" ht="18" customHeight="1">
      <c r="D395" s="214" t="s">
        <v>5408</v>
      </c>
      <c r="E395" s="213"/>
      <c r="F395" s="213"/>
      <c r="G395" s="213"/>
      <c r="H395" s="213"/>
      <c r="I395" s="213"/>
      <c r="J395" s="213"/>
      <c r="K395" s="213"/>
      <c r="L395" s="213"/>
      <c r="M395" s="213"/>
      <c r="N395" s="213"/>
      <c r="O395" s="213"/>
      <c r="P395" s="213"/>
      <c r="Q395" s="213"/>
      <c r="R395" s="213"/>
      <c r="S395" s="213"/>
      <c r="T395" s="213"/>
      <c r="U395" s="213"/>
      <c r="V395" s="213"/>
      <c r="W395" s="213"/>
      <c r="X395" s="213"/>
    </row>
    <row r="396" spans="4:24" ht="18" customHeight="1">
      <c r="D396" s="214" t="s">
        <v>3824</v>
      </c>
      <c r="E396" s="213"/>
      <c r="F396" s="213"/>
      <c r="G396" s="213"/>
      <c r="H396" s="213"/>
      <c r="I396" s="213"/>
      <c r="J396" s="213"/>
      <c r="K396" s="213"/>
      <c r="L396" s="213"/>
      <c r="M396" s="213"/>
      <c r="N396" s="213"/>
      <c r="O396" s="213"/>
      <c r="P396" s="213"/>
      <c r="Q396" s="213"/>
      <c r="R396" s="213"/>
      <c r="S396" s="213"/>
      <c r="T396" s="213"/>
      <c r="U396" s="213"/>
      <c r="V396" s="213"/>
      <c r="W396" s="213"/>
      <c r="X396" s="213"/>
    </row>
    <row r="397" spans="4:24" ht="18" customHeight="1">
      <c r="D397" s="214" t="s">
        <v>3118</v>
      </c>
      <c r="E397" s="213"/>
      <c r="F397" s="213"/>
      <c r="G397" s="213"/>
      <c r="H397" s="213"/>
      <c r="I397" s="213"/>
      <c r="J397" s="213"/>
      <c r="K397" s="213"/>
      <c r="L397" s="213"/>
      <c r="M397" s="213"/>
      <c r="N397" s="213"/>
      <c r="O397" s="213"/>
      <c r="P397" s="213"/>
      <c r="Q397" s="213"/>
      <c r="R397" s="213"/>
      <c r="S397" s="213"/>
      <c r="T397" s="213"/>
      <c r="U397" s="213"/>
      <c r="V397" s="213"/>
      <c r="W397" s="213"/>
      <c r="X397" s="213"/>
    </row>
    <row r="398" spans="4:24" ht="18" customHeight="1">
      <c r="D398" s="215" t="s">
        <v>3826</v>
      </c>
      <c r="E398" s="213"/>
      <c r="F398" s="213"/>
      <c r="G398" s="213"/>
      <c r="H398" s="213"/>
      <c r="I398" s="213"/>
      <c r="J398" s="213"/>
      <c r="K398" s="213"/>
      <c r="L398" s="213"/>
      <c r="M398" s="213"/>
      <c r="N398" s="213"/>
      <c r="O398" s="213"/>
      <c r="P398" s="213"/>
      <c r="Q398" s="213"/>
      <c r="R398" s="213"/>
      <c r="S398" s="213"/>
      <c r="T398" s="213"/>
      <c r="U398" s="213"/>
      <c r="V398" s="213"/>
      <c r="W398" s="213"/>
      <c r="X398" s="213"/>
    </row>
    <row r="399" spans="4:24" ht="18" customHeight="1">
      <c r="D399" s="215"/>
      <c r="E399" s="213"/>
      <c r="F399" s="213"/>
      <c r="G399" s="213"/>
      <c r="H399" s="213"/>
      <c r="I399" s="213"/>
      <c r="J399" s="213"/>
      <c r="K399" s="213"/>
      <c r="L399" s="213"/>
      <c r="M399" s="213"/>
      <c r="N399" s="213"/>
      <c r="O399" s="213"/>
      <c r="P399" s="213"/>
      <c r="Q399" s="213"/>
      <c r="R399" s="213"/>
      <c r="S399" s="213"/>
      <c r="T399" s="213"/>
      <c r="U399" s="213"/>
      <c r="V399" s="213"/>
      <c r="W399" s="213"/>
      <c r="X399" s="213"/>
    </row>
    <row r="400" spans="4:24" ht="18" customHeight="1">
      <c r="D400" s="216" t="s">
        <v>5409</v>
      </c>
      <c r="E400" s="213"/>
      <c r="F400" s="213"/>
      <c r="G400" s="213"/>
      <c r="H400" s="213"/>
      <c r="I400" s="213"/>
      <c r="J400" s="213"/>
      <c r="K400" s="213"/>
      <c r="L400" s="213"/>
      <c r="M400" s="213"/>
      <c r="N400" s="213"/>
      <c r="O400" s="213"/>
      <c r="P400" s="213"/>
      <c r="Q400" s="213"/>
      <c r="R400" s="213"/>
      <c r="S400" s="213"/>
      <c r="T400" s="213"/>
      <c r="U400" s="213"/>
      <c r="V400" s="213"/>
      <c r="W400" s="213"/>
      <c r="X400" s="213"/>
    </row>
    <row r="401" spans="4:24" ht="18" customHeight="1">
      <c r="D401" s="216" t="s">
        <v>5410</v>
      </c>
      <c r="E401" s="213"/>
      <c r="F401" s="213"/>
      <c r="G401" s="213"/>
      <c r="H401" s="213"/>
      <c r="I401" s="213"/>
      <c r="J401" s="213"/>
      <c r="K401" s="213"/>
      <c r="L401" s="213"/>
      <c r="M401" s="213"/>
      <c r="N401" s="213"/>
      <c r="O401" s="213"/>
      <c r="P401" s="213"/>
      <c r="Q401" s="213"/>
      <c r="R401" s="213"/>
      <c r="S401" s="213"/>
      <c r="T401" s="213"/>
      <c r="U401" s="213"/>
      <c r="V401" s="213"/>
      <c r="W401" s="213"/>
      <c r="X401" s="213"/>
    </row>
    <row r="402" spans="4:24" ht="18" customHeight="1">
      <c r="D402" s="216" t="s">
        <v>5411</v>
      </c>
      <c r="E402" s="213"/>
      <c r="F402" s="213"/>
      <c r="G402" s="213"/>
      <c r="H402" s="213"/>
      <c r="I402" s="213"/>
      <c r="J402" s="213"/>
      <c r="K402" s="213"/>
      <c r="L402" s="213"/>
      <c r="M402" s="213"/>
      <c r="N402" s="213"/>
      <c r="O402" s="213"/>
      <c r="P402" s="213"/>
      <c r="Q402" s="213"/>
      <c r="R402" s="213"/>
      <c r="S402" s="213"/>
      <c r="T402" s="213"/>
      <c r="U402" s="213"/>
      <c r="V402" s="213"/>
      <c r="W402" s="213"/>
      <c r="X402" s="213"/>
    </row>
    <row r="403" spans="4:24" ht="18" customHeight="1">
      <c r="D403" s="216" t="s">
        <v>5412</v>
      </c>
      <c r="E403" s="213"/>
      <c r="F403" s="213"/>
      <c r="G403" s="213"/>
      <c r="H403" s="213"/>
      <c r="I403" s="213"/>
      <c r="J403" s="213"/>
      <c r="K403" s="213"/>
      <c r="L403" s="213"/>
      <c r="M403" s="213"/>
      <c r="N403" s="213"/>
      <c r="O403" s="213"/>
      <c r="P403" s="213"/>
      <c r="Q403" s="213"/>
      <c r="R403" s="213"/>
      <c r="S403" s="213"/>
      <c r="T403" s="213"/>
      <c r="U403" s="213"/>
      <c r="V403" s="213"/>
      <c r="W403" s="213"/>
      <c r="X403" s="213"/>
    </row>
    <row r="404" spans="4:24" ht="18" customHeight="1">
      <c r="D404" s="216" t="s">
        <v>5413</v>
      </c>
      <c r="E404" s="213"/>
      <c r="F404" s="213"/>
      <c r="G404" s="213"/>
      <c r="H404" s="213"/>
      <c r="I404" s="213"/>
      <c r="J404" s="213"/>
      <c r="K404" s="213"/>
      <c r="L404" s="213"/>
      <c r="M404" s="213"/>
      <c r="N404" s="213"/>
      <c r="O404" s="213"/>
      <c r="P404" s="213"/>
      <c r="Q404" s="213"/>
      <c r="R404" s="213"/>
      <c r="S404" s="213"/>
      <c r="T404" s="213"/>
      <c r="U404" s="213"/>
      <c r="V404" s="213"/>
      <c r="W404" s="213"/>
      <c r="X404" s="213"/>
    </row>
    <row r="405" spans="4:24" ht="18" customHeight="1">
      <c r="D405" s="216" t="s">
        <v>5414</v>
      </c>
      <c r="E405" s="213"/>
      <c r="F405" s="213"/>
      <c r="G405" s="213"/>
      <c r="H405" s="213"/>
      <c r="I405" s="213"/>
      <c r="J405" s="213"/>
      <c r="K405" s="213"/>
      <c r="L405" s="213"/>
      <c r="M405" s="213"/>
      <c r="N405" s="213"/>
      <c r="O405" s="213"/>
      <c r="P405" s="213"/>
      <c r="Q405" s="213"/>
      <c r="R405" s="213"/>
      <c r="S405" s="213"/>
      <c r="T405" s="213"/>
      <c r="U405" s="213"/>
      <c r="V405" s="213"/>
      <c r="W405" s="213"/>
      <c r="X405" s="213"/>
    </row>
    <row r="406" spans="4:24" ht="18" customHeight="1">
      <c r="D406" s="216" t="s">
        <v>5415</v>
      </c>
      <c r="E406" s="213"/>
      <c r="F406" s="213"/>
      <c r="G406" s="213"/>
      <c r="H406" s="213"/>
      <c r="I406" s="213"/>
      <c r="J406" s="213"/>
      <c r="K406" s="213"/>
      <c r="L406" s="213"/>
      <c r="M406" s="213"/>
      <c r="N406" s="213"/>
      <c r="O406" s="213"/>
      <c r="P406" s="213"/>
      <c r="Q406" s="213"/>
      <c r="R406" s="213"/>
      <c r="S406" s="213"/>
      <c r="T406" s="213"/>
      <c r="U406" s="213"/>
      <c r="V406" s="213"/>
      <c r="W406" s="213"/>
      <c r="X406" s="213"/>
    </row>
    <row r="407" spans="4:24" ht="18" customHeight="1">
      <c r="D407" s="216" t="s">
        <v>5416</v>
      </c>
      <c r="E407" s="213"/>
      <c r="F407" s="213"/>
      <c r="G407" s="213"/>
      <c r="H407" s="213"/>
      <c r="I407" s="213"/>
      <c r="J407" s="213"/>
      <c r="K407" s="213"/>
      <c r="L407" s="213"/>
      <c r="M407" s="213"/>
      <c r="N407" s="213"/>
      <c r="O407" s="213"/>
      <c r="P407" s="213"/>
      <c r="Q407" s="213"/>
      <c r="R407" s="213"/>
      <c r="S407" s="213"/>
      <c r="T407" s="213"/>
      <c r="U407" s="213"/>
      <c r="V407" s="213"/>
      <c r="W407" s="213"/>
      <c r="X407" s="213"/>
    </row>
    <row r="408" spans="4:24" ht="18" customHeight="1">
      <c r="D408" s="216" t="s">
        <v>5417</v>
      </c>
      <c r="E408" s="213"/>
      <c r="F408" s="213"/>
      <c r="G408" s="213"/>
      <c r="H408" s="213"/>
      <c r="I408" s="213"/>
      <c r="J408" s="213"/>
      <c r="K408" s="213"/>
      <c r="L408" s="213"/>
      <c r="M408" s="213"/>
      <c r="N408" s="213"/>
      <c r="O408" s="213"/>
      <c r="P408" s="213"/>
      <c r="Q408" s="213"/>
      <c r="R408" s="213"/>
      <c r="S408" s="213"/>
      <c r="T408" s="213"/>
      <c r="U408" s="213"/>
      <c r="V408" s="213"/>
      <c r="W408" s="213"/>
      <c r="X408" s="213"/>
    </row>
    <row r="409" spans="4:24" ht="18" customHeight="1">
      <c r="D409" s="216" t="s">
        <v>5418</v>
      </c>
      <c r="E409" s="213"/>
      <c r="F409" s="213"/>
      <c r="G409" s="213"/>
      <c r="H409" s="213"/>
      <c r="I409" s="213"/>
      <c r="J409" s="213"/>
      <c r="K409" s="213"/>
      <c r="L409" s="213"/>
      <c r="M409" s="213"/>
      <c r="N409" s="213"/>
      <c r="O409" s="213"/>
      <c r="P409" s="213"/>
      <c r="Q409" s="213"/>
      <c r="R409" s="213"/>
      <c r="S409" s="213"/>
      <c r="T409" s="213"/>
      <c r="U409" s="213"/>
      <c r="V409" s="213"/>
      <c r="W409" s="213"/>
      <c r="X409" s="213"/>
    </row>
    <row r="410" spans="4:24" ht="18" customHeight="1">
      <c r="D410" s="216" t="s">
        <v>5419</v>
      </c>
      <c r="E410" s="213"/>
      <c r="F410" s="213"/>
      <c r="G410" s="213"/>
      <c r="H410" s="213"/>
      <c r="I410" s="213"/>
      <c r="J410" s="213"/>
      <c r="K410" s="213"/>
      <c r="L410" s="213"/>
      <c r="M410" s="213"/>
      <c r="N410" s="213"/>
      <c r="O410" s="213"/>
      <c r="P410" s="213"/>
      <c r="Q410" s="213"/>
      <c r="R410" s="213"/>
      <c r="S410" s="213"/>
      <c r="T410" s="213"/>
      <c r="U410" s="213"/>
      <c r="V410" s="213"/>
      <c r="W410" s="213"/>
      <c r="X410" s="213"/>
    </row>
    <row r="411" spans="4:24" ht="18" customHeight="1">
      <c r="D411" s="216" t="s">
        <v>5420</v>
      </c>
      <c r="E411" s="213"/>
      <c r="F411" s="213"/>
      <c r="G411" s="213"/>
      <c r="H411" s="213"/>
      <c r="I411" s="213"/>
      <c r="J411" s="213"/>
      <c r="K411" s="213"/>
      <c r="L411" s="213"/>
      <c r="M411" s="213"/>
      <c r="N411" s="213"/>
      <c r="O411" s="213"/>
      <c r="P411" s="213"/>
      <c r="Q411" s="213"/>
      <c r="R411" s="213"/>
      <c r="S411" s="213"/>
      <c r="T411" s="213"/>
      <c r="U411" s="213"/>
      <c r="V411" s="213"/>
      <c r="W411" s="213"/>
      <c r="X411" s="213"/>
    </row>
    <row r="412" spans="4:24" ht="18" customHeight="1">
      <c r="D412" s="216" t="s">
        <v>5421</v>
      </c>
      <c r="E412" s="213"/>
      <c r="F412" s="213"/>
      <c r="G412" s="213"/>
      <c r="H412" s="213"/>
      <c r="I412" s="213"/>
      <c r="J412" s="213"/>
      <c r="K412" s="213"/>
      <c r="L412" s="213"/>
      <c r="M412" s="213"/>
      <c r="N412" s="213"/>
      <c r="O412" s="213"/>
      <c r="P412" s="213"/>
      <c r="Q412" s="213"/>
      <c r="R412" s="213"/>
      <c r="S412" s="213"/>
      <c r="T412" s="213"/>
      <c r="U412" s="213"/>
      <c r="V412" s="213"/>
      <c r="W412" s="213"/>
      <c r="X412" s="213"/>
    </row>
    <row r="413" spans="4:24" ht="18" customHeight="1">
      <c r="D413" s="216" t="s">
        <v>5422</v>
      </c>
      <c r="E413" s="213"/>
      <c r="F413" s="213"/>
      <c r="G413" s="213"/>
      <c r="H413" s="213"/>
      <c r="I413" s="213"/>
      <c r="J413" s="213"/>
      <c r="K413" s="213"/>
      <c r="L413" s="213"/>
      <c r="M413" s="213"/>
      <c r="N413" s="213"/>
      <c r="O413" s="213"/>
      <c r="P413" s="213"/>
      <c r="Q413" s="213"/>
      <c r="R413" s="213"/>
      <c r="S413" s="213"/>
      <c r="T413" s="213"/>
      <c r="U413" s="213"/>
      <c r="V413" s="213"/>
      <c r="W413" s="213"/>
      <c r="X413" s="213"/>
    </row>
  </sheetData>
  <mergeCells count="23">
    <mergeCell ref="G317:J317"/>
    <mergeCell ref="K317:X317"/>
    <mergeCell ref="G318:J318"/>
    <mergeCell ref="K318:X318"/>
    <mergeCell ref="G314:J314"/>
    <mergeCell ref="K314:X314"/>
    <mergeCell ref="G315:J315"/>
    <mergeCell ref="K315:X315"/>
    <mergeCell ref="G316:J316"/>
    <mergeCell ref="K316:X316"/>
    <mergeCell ref="G311:J311"/>
    <mergeCell ref="K311:X311"/>
    <mergeCell ref="G312:J312"/>
    <mergeCell ref="K312:X312"/>
    <mergeCell ref="G313:J313"/>
    <mergeCell ref="K313:X313"/>
    <mergeCell ref="G310:J310"/>
    <mergeCell ref="K310:X310"/>
    <mergeCell ref="A1:A10"/>
    <mergeCell ref="G308:J308"/>
    <mergeCell ref="K308:X308"/>
    <mergeCell ref="G309:J309"/>
    <mergeCell ref="K309:X309"/>
  </mergeCells>
  <phoneticPr fontId="2" type="noConversion"/>
  <hyperlinks>
    <hyperlink ref="D4" r:id="rId1" xr:uid="{B27DA505-E691-4E37-9D26-5461182C6F2A}"/>
    <hyperlink ref="D3" r:id="rId2" xr:uid="{00D379AE-D309-4A43-A908-249242DEF87E}"/>
    <hyperlink ref="A1:A10" location="목차!A1" display="목차!A1" xr:uid="{D31CFC51-B372-4264-A3F0-32323B1AA89A}"/>
    <hyperlink ref="D5" r:id="rId3" xr:uid="{2BE4F241-3F3D-4C27-89CB-F493AF50DE81}"/>
    <hyperlink ref="D6" r:id="rId4" xr:uid="{9DC507FF-5DE4-4338-A1EE-FC75C86D2E6D}"/>
    <hyperlink ref="D1" r:id="rId5" xr:uid="{FAECDD0C-0A43-4F2A-90AD-1FE9D366C1B8}"/>
    <hyperlink ref="A7" location="목차!A1" display="목차!A1" xr:uid="{DF7E2FA7-6607-4FEE-AAE2-A04FC78662DD}"/>
    <hyperlink ref="D7" r:id="rId6" xr:uid="{A98FF055-E30D-4E75-A552-90D3D65A4414}"/>
    <hyperlink ref="D8" r:id="rId7" xr:uid="{F20969BC-56BE-4C0F-9BDA-8BDDA548750B}"/>
    <hyperlink ref="A9" location="목차!A1" display="목차!A1" xr:uid="{0923405B-24CE-4D03-860D-35898AAE9DA6}"/>
    <hyperlink ref="D9" r:id="rId8" xr:uid="{10D37FFB-3FB4-4266-B26A-625356DA6A8B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7D8E11-465C-45BD-8057-0DDDF3DBFEE5}">
  <dimension ref="A1:AC553"/>
  <sheetViews>
    <sheetView showGridLines="0" zoomScaleNormal="100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13" ht="18" customHeight="1">
      <c r="A1" s="286" t="s">
        <v>0</v>
      </c>
      <c r="D1" s="15" t="s">
        <v>20</v>
      </c>
    </row>
    <row r="2" spans="1:13" ht="18" customHeight="1">
      <c r="A2" s="287"/>
      <c r="B2" t="s">
        <v>5</v>
      </c>
      <c r="D2" t="s">
        <v>6</v>
      </c>
    </row>
    <row r="3" spans="1:13" ht="18" customHeight="1">
      <c r="A3" s="287"/>
      <c r="B3" t="s">
        <v>3</v>
      </c>
      <c r="D3" s="15" t="s">
        <v>4</v>
      </c>
    </row>
    <row r="4" spans="1:13" ht="18" customHeight="1">
      <c r="A4" s="287"/>
      <c r="B4" t="s">
        <v>1</v>
      </c>
      <c r="D4" s="15" t="s">
        <v>2</v>
      </c>
    </row>
    <row r="5" spans="1:13" ht="18" customHeight="1">
      <c r="A5" s="287"/>
      <c r="B5" t="s">
        <v>10</v>
      </c>
      <c r="D5" s="15" t="s">
        <v>11</v>
      </c>
    </row>
    <row r="6" spans="1:13" ht="18" customHeight="1">
      <c r="A6" s="287"/>
      <c r="B6" t="s">
        <v>13</v>
      </c>
      <c r="D6" s="15" t="s">
        <v>12</v>
      </c>
    </row>
    <row r="7" spans="1:13" ht="18" customHeight="1">
      <c r="A7" s="287"/>
      <c r="B7" t="s">
        <v>24</v>
      </c>
      <c r="D7" s="15" t="s">
        <v>25</v>
      </c>
    </row>
    <row r="8" spans="1:13" ht="18" customHeight="1">
      <c r="A8" s="287"/>
      <c r="B8" t="s">
        <v>405</v>
      </c>
      <c r="D8" s="15" t="s">
        <v>404</v>
      </c>
    </row>
    <row r="9" spans="1:13" ht="18" customHeight="1">
      <c r="A9" s="287"/>
      <c r="B9" t="s">
        <v>3787</v>
      </c>
      <c r="D9" s="15" t="s">
        <v>3788</v>
      </c>
    </row>
    <row r="10" spans="1:13" ht="18" customHeight="1">
      <c r="A10" s="287"/>
      <c r="B10" t="s">
        <v>6317</v>
      </c>
    </row>
    <row r="12" spans="1:13" ht="18" customHeight="1">
      <c r="C12" s="42" t="s">
        <v>4936</v>
      </c>
      <c r="D12" s="42"/>
      <c r="E12" s="42"/>
      <c r="F12" s="42"/>
      <c r="G12" s="42"/>
    </row>
    <row r="13" spans="1:13" s="62" customFormat="1" ht="18" customHeight="1"/>
    <row r="14" spans="1:13" s="62" customFormat="1" ht="18" customHeight="1">
      <c r="D14" s="28" t="s">
        <v>4953</v>
      </c>
      <c r="E14" s="28"/>
      <c r="F14" s="28"/>
    </row>
    <row r="16" spans="1:13" ht="18" customHeight="1">
      <c r="E16" s="39" t="s">
        <v>4937</v>
      </c>
      <c r="F16" s="39"/>
      <c r="G16" s="39"/>
      <c r="H16" s="39"/>
      <c r="I16" s="39"/>
      <c r="J16" s="39"/>
      <c r="K16" s="39"/>
      <c r="M16" t="s">
        <v>4940</v>
      </c>
    </row>
    <row r="17" spans="4:13" ht="18" customHeight="1">
      <c r="E17" s="39"/>
      <c r="F17" s="39"/>
      <c r="G17" s="39"/>
      <c r="H17" s="39"/>
      <c r="I17" s="39"/>
      <c r="J17" s="39"/>
      <c r="K17" s="39"/>
    </row>
    <row r="18" spans="4:13" ht="18" customHeight="1">
      <c r="E18" s="39" t="s">
        <v>4938</v>
      </c>
      <c r="F18" s="39"/>
      <c r="G18" s="39"/>
      <c r="H18" s="39"/>
      <c r="I18" s="39"/>
      <c r="J18" s="39"/>
      <c r="K18" s="39"/>
      <c r="M18" t="s">
        <v>4941</v>
      </c>
    </row>
    <row r="19" spans="4:13" ht="18" customHeight="1">
      <c r="E19" s="39"/>
      <c r="F19" s="39"/>
      <c r="G19" s="39"/>
      <c r="H19" s="39"/>
      <c r="I19" s="39"/>
      <c r="J19" s="39"/>
      <c r="K19" s="39"/>
    </row>
    <row r="20" spans="4:13" ht="18" customHeight="1">
      <c r="E20" s="39" t="s">
        <v>4939</v>
      </c>
      <c r="F20" s="39"/>
      <c r="G20" s="39"/>
      <c r="H20" s="39"/>
      <c r="I20" s="39"/>
      <c r="J20" s="39"/>
      <c r="K20" s="39"/>
      <c r="M20" t="s">
        <v>4942</v>
      </c>
    </row>
    <row r="22" spans="4:13" ht="18" customHeight="1">
      <c r="E22" t="s">
        <v>4950</v>
      </c>
      <c r="F22" s="33" t="s">
        <v>4944</v>
      </c>
      <c r="G22" s="33"/>
      <c r="H22" s="33"/>
      <c r="I22" s="33"/>
      <c r="J22" s="33"/>
      <c r="K22" s="33"/>
    </row>
    <row r="23" spans="4:13" ht="18" customHeight="1">
      <c r="F23" s="33"/>
      <c r="G23" s="33"/>
      <c r="H23" s="33"/>
      <c r="I23" s="33"/>
      <c r="J23" s="33"/>
      <c r="K23" s="33"/>
    </row>
    <row r="24" spans="4:13" ht="18" customHeight="1">
      <c r="F24" s="33" t="s">
        <v>4945</v>
      </c>
      <c r="G24" s="33"/>
      <c r="H24" s="33"/>
      <c r="I24" s="33"/>
      <c r="J24" s="33"/>
      <c r="K24" s="33"/>
    </row>
    <row r="25" spans="4:13" ht="18" customHeight="1">
      <c r="F25" s="33"/>
      <c r="G25" s="33"/>
      <c r="H25" s="33"/>
      <c r="I25" s="33"/>
      <c r="J25" s="33"/>
      <c r="K25" s="33"/>
    </row>
    <row r="26" spans="4:13" ht="18" customHeight="1">
      <c r="F26" s="33" t="s">
        <v>4946</v>
      </c>
      <c r="G26" s="33"/>
      <c r="H26" s="33"/>
      <c r="I26" s="33"/>
      <c r="J26" s="33"/>
      <c r="K26" s="33"/>
    </row>
    <row r="27" spans="4:13" ht="18" customHeight="1">
      <c r="F27" s="33"/>
      <c r="G27" s="33"/>
      <c r="H27" s="33"/>
      <c r="I27" s="33"/>
      <c r="J27" s="33"/>
      <c r="K27" s="33"/>
    </row>
    <row r="28" spans="4:13" ht="18" customHeight="1">
      <c r="F28" s="33" t="s">
        <v>4947</v>
      </c>
      <c r="G28" s="33"/>
      <c r="H28" s="33"/>
      <c r="I28" s="33"/>
      <c r="J28" s="33"/>
      <c r="K28" s="33"/>
      <c r="M28" t="s">
        <v>4949</v>
      </c>
    </row>
    <row r="29" spans="4:13" ht="18" customHeight="1">
      <c r="F29" s="33" t="s">
        <v>4948</v>
      </c>
      <c r="G29" s="33"/>
      <c r="H29" s="33"/>
      <c r="I29" s="33"/>
      <c r="J29" s="33"/>
      <c r="K29" s="33"/>
    </row>
    <row r="31" spans="4:13" ht="18" customHeight="1">
      <c r="D31" s="28" t="s">
        <v>4951</v>
      </c>
      <c r="E31" s="28"/>
    </row>
    <row r="32" spans="4:13" ht="18" customHeight="1">
      <c r="E32" t="s">
        <v>4954</v>
      </c>
    </row>
    <row r="33" spans="4:16" ht="18" customHeight="1">
      <c r="E33" t="s">
        <v>4952</v>
      </c>
    </row>
    <row r="35" spans="4:16" ht="18" customHeight="1">
      <c r="D35" s="104" t="s">
        <v>4955</v>
      </c>
      <c r="E35" s="105"/>
      <c r="F35" s="105"/>
      <c r="G35" s="105"/>
      <c r="H35" s="105"/>
    </row>
    <row r="36" spans="4:16" ht="18" customHeight="1">
      <c r="E36" s="52"/>
    </row>
    <row r="37" spans="4:16" ht="18" customHeight="1">
      <c r="E37" s="216" t="s">
        <v>4956</v>
      </c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</row>
    <row r="38" spans="4:16" ht="18" customHeight="1">
      <c r="E38" s="212" t="s">
        <v>4959</v>
      </c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</row>
    <row r="39" spans="4:16" ht="18" customHeight="1">
      <c r="E39" s="212"/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</row>
    <row r="40" spans="4:16" ht="18" customHeight="1">
      <c r="E40" s="214" t="s">
        <v>3115</v>
      </c>
      <c r="F40" s="213"/>
      <c r="G40" s="213"/>
      <c r="H40" s="213"/>
      <c r="I40" s="213"/>
      <c r="J40" s="213"/>
      <c r="K40" s="213"/>
      <c r="L40" s="213"/>
      <c r="M40" s="213"/>
      <c r="N40" s="213"/>
      <c r="O40" s="213"/>
      <c r="P40" s="213"/>
    </row>
    <row r="41" spans="4:16" ht="18" customHeight="1">
      <c r="E41" s="214" t="s">
        <v>4960</v>
      </c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</row>
    <row r="42" spans="4:16" ht="18" customHeight="1">
      <c r="E42" s="214" t="s">
        <v>3118</v>
      </c>
      <c r="F42" s="213"/>
      <c r="G42" s="213"/>
      <c r="H42" s="213"/>
      <c r="I42" s="213"/>
      <c r="J42" s="213"/>
      <c r="K42" s="213"/>
      <c r="L42" s="213"/>
      <c r="M42" s="213"/>
      <c r="N42" s="213"/>
      <c r="O42" s="213"/>
      <c r="P42" s="213"/>
    </row>
    <row r="43" spans="4:16" ht="18" customHeight="1">
      <c r="E43" s="215" t="s">
        <v>3826</v>
      </c>
      <c r="F43" s="213"/>
      <c r="G43" s="213"/>
      <c r="H43" s="213"/>
      <c r="I43" s="213"/>
      <c r="J43" s="213"/>
      <c r="K43" s="213"/>
      <c r="L43" s="213"/>
      <c r="M43" s="213"/>
      <c r="N43" s="213"/>
      <c r="O43" s="213"/>
      <c r="P43" s="213"/>
    </row>
    <row r="44" spans="4:16" ht="18" customHeight="1">
      <c r="E44" s="216" t="s">
        <v>4957</v>
      </c>
      <c r="F44" s="213"/>
      <c r="G44" s="213"/>
      <c r="H44" s="213"/>
      <c r="I44" s="213"/>
      <c r="J44" s="213"/>
      <c r="K44" s="213"/>
      <c r="L44" s="213"/>
      <c r="M44" s="213"/>
      <c r="N44" s="213"/>
      <c r="O44" s="213"/>
      <c r="P44" s="213"/>
    </row>
    <row r="45" spans="4:16" ht="18" customHeight="1">
      <c r="E45" s="216" t="s">
        <v>4958</v>
      </c>
      <c r="F45" s="213"/>
      <c r="G45" s="213"/>
      <c r="H45" s="213"/>
      <c r="I45" s="213"/>
      <c r="J45" s="213"/>
      <c r="K45" s="213"/>
      <c r="L45" s="213"/>
      <c r="M45" s="213"/>
      <c r="N45" s="213"/>
      <c r="O45" s="213"/>
      <c r="P45" s="213"/>
    </row>
    <row r="46" spans="4:16" ht="18" customHeight="1">
      <c r="E46" s="52"/>
    </row>
    <row r="47" spans="4:16" ht="18" customHeight="1">
      <c r="D47" s="28" t="s">
        <v>4969</v>
      </c>
      <c r="E47" s="28"/>
      <c r="F47" s="28"/>
      <c r="H47" t="s">
        <v>4970</v>
      </c>
    </row>
    <row r="49" spans="5:21" ht="18" customHeight="1">
      <c r="E49" s="212" t="s">
        <v>4963</v>
      </c>
      <c r="F49" s="213"/>
      <c r="G49" s="213"/>
      <c r="H49" s="213"/>
      <c r="I49" s="213"/>
      <c r="J49" s="213"/>
      <c r="K49" s="213"/>
      <c r="L49" s="213"/>
      <c r="M49" s="213"/>
      <c r="N49" s="213"/>
      <c r="O49" s="213"/>
      <c r="P49" s="213"/>
      <c r="Q49" s="213"/>
      <c r="R49" s="213"/>
      <c r="S49" s="213"/>
      <c r="T49" s="213"/>
      <c r="U49" s="213"/>
    </row>
    <row r="50" spans="5:21" ht="18" customHeight="1">
      <c r="E50" s="212"/>
      <c r="F50" s="213"/>
      <c r="G50" s="213"/>
      <c r="H50" s="213"/>
      <c r="I50" s="213"/>
      <c r="J50" s="213"/>
      <c r="K50" s="213"/>
      <c r="L50" s="213"/>
      <c r="M50" s="213"/>
      <c r="N50" s="213"/>
      <c r="O50" s="213"/>
      <c r="P50" s="213"/>
      <c r="Q50" s="213"/>
      <c r="R50" s="213"/>
      <c r="S50" s="213"/>
      <c r="T50" s="213"/>
      <c r="U50" s="213"/>
    </row>
    <row r="51" spans="5:21" ht="18" customHeight="1">
      <c r="E51" s="214" t="s">
        <v>4943</v>
      </c>
      <c r="F51" s="213"/>
      <c r="G51" s="213"/>
      <c r="H51" s="213"/>
      <c r="I51" s="213"/>
      <c r="J51" s="213"/>
      <c r="K51" s="213"/>
      <c r="L51" s="213"/>
      <c r="M51" s="213"/>
      <c r="N51" s="213"/>
      <c r="O51" s="213"/>
      <c r="P51" s="213"/>
      <c r="Q51" s="213"/>
      <c r="R51" s="213"/>
      <c r="S51" s="213"/>
      <c r="T51" s="213"/>
      <c r="U51" s="213"/>
    </row>
    <row r="52" spans="5:21" ht="18" customHeight="1">
      <c r="E52" s="214" t="s">
        <v>4964</v>
      </c>
      <c r="F52" s="213"/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  <c r="U52" s="213"/>
    </row>
    <row r="53" spans="5:21" ht="18" customHeight="1">
      <c r="E53" s="214" t="s">
        <v>4965</v>
      </c>
      <c r="F53" s="213"/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</row>
    <row r="54" spans="5:21" ht="18" customHeight="1">
      <c r="E54" s="214" t="s">
        <v>3115</v>
      </c>
      <c r="F54" s="213"/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</row>
    <row r="55" spans="5:21" ht="18" customHeight="1">
      <c r="E55" s="214" t="s">
        <v>4966</v>
      </c>
      <c r="F55" s="213"/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</row>
    <row r="56" spans="5:21" ht="18" customHeight="1">
      <c r="E56" s="214" t="s">
        <v>4967</v>
      </c>
      <c r="F56" s="213"/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</row>
    <row r="57" spans="5:21" ht="18" customHeight="1">
      <c r="E57" s="214" t="s">
        <v>4968</v>
      </c>
      <c r="F57" s="213"/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</row>
    <row r="58" spans="5:21" ht="18" customHeight="1">
      <c r="E58" s="214" t="s">
        <v>3118</v>
      </c>
      <c r="F58" s="213"/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  <c r="U58" s="213"/>
    </row>
    <row r="59" spans="5:21" ht="18" customHeight="1">
      <c r="E59" s="215" t="s">
        <v>3826</v>
      </c>
      <c r="F59" s="213"/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  <c r="U59" s="213"/>
    </row>
    <row r="60" spans="5:21" ht="18" customHeight="1">
      <c r="E60" s="215"/>
      <c r="F60" s="213"/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  <c r="U60" s="213"/>
    </row>
    <row r="61" spans="5:21" ht="18" customHeight="1">
      <c r="E61" s="216" t="s">
        <v>4961</v>
      </c>
      <c r="F61" s="213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</row>
    <row r="62" spans="5:21" ht="18" customHeight="1">
      <c r="E62" s="216" t="s">
        <v>4962</v>
      </c>
      <c r="F62" s="213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</row>
    <row r="63" spans="5:21" ht="18" customHeight="1">
      <c r="E63" s="216" t="s">
        <v>4958</v>
      </c>
      <c r="F63" s="213"/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  <c r="U63" s="213"/>
    </row>
    <row r="64" spans="5:21" ht="18" customHeight="1">
      <c r="E64" s="52"/>
    </row>
    <row r="65" spans="4:29" ht="18" customHeight="1">
      <c r="D65" s="28" t="s">
        <v>4971</v>
      </c>
      <c r="E65" s="28"/>
      <c r="F65" s="28"/>
      <c r="G65" s="28"/>
    </row>
    <row r="66" spans="4:29" ht="18" customHeight="1">
      <c r="E66" s="108" t="s">
        <v>4973</v>
      </c>
      <c r="F66" s="53"/>
      <c r="G66" s="53"/>
      <c r="H66" s="53"/>
      <c r="I66" s="53"/>
      <c r="J66" s="53"/>
      <c r="K66" s="53"/>
      <c r="L66" s="53"/>
      <c r="M66" s="53"/>
      <c r="N66" s="53"/>
    </row>
    <row r="68" spans="4:29" ht="18" customHeight="1">
      <c r="E68" s="39" t="s">
        <v>4972</v>
      </c>
      <c r="F68" s="39"/>
      <c r="G68" s="39"/>
      <c r="H68" s="39"/>
      <c r="I68" s="39"/>
    </row>
    <row r="69" spans="4:29" ht="18" customHeight="1">
      <c r="F69" t="s">
        <v>4974</v>
      </c>
    </row>
    <row r="71" spans="4:29" ht="18" customHeight="1">
      <c r="E71" s="39" t="s">
        <v>4975</v>
      </c>
      <c r="F71" s="39"/>
      <c r="G71" s="39"/>
      <c r="H71" s="39"/>
      <c r="I71" s="39"/>
    </row>
    <row r="72" spans="4:29" ht="18" customHeight="1">
      <c r="F72" t="s">
        <v>4976</v>
      </c>
    </row>
    <row r="74" spans="4:29" ht="18" customHeight="1">
      <c r="F74" s="212" t="s">
        <v>4963</v>
      </c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  <c r="U74" s="213"/>
      <c r="V74" s="213"/>
      <c r="W74" s="213"/>
      <c r="X74" s="213"/>
      <c r="Y74" s="213"/>
      <c r="Z74" s="213"/>
      <c r="AA74" s="213"/>
      <c r="AB74" s="213"/>
      <c r="AC74" s="213"/>
    </row>
    <row r="75" spans="4:29" ht="18" customHeight="1">
      <c r="F75" s="212"/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  <c r="U75" s="213"/>
      <c r="V75" s="213"/>
      <c r="W75" s="213"/>
      <c r="X75" s="213"/>
      <c r="Y75" s="213"/>
      <c r="Z75" s="213"/>
      <c r="AA75" s="213"/>
      <c r="AB75" s="213"/>
      <c r="AC75" s="213"/>
    </row>
    <row r="76" spans="4:29" ht="18" customHeight="1">
      <c r="F76" s="214" t="s">
        <v>4943</v>
      </c>
      <c r="G76" s="213"/>
      <c r="H76" s="213"/>
      <c r="I76" s="213"/>
      <c r="J76" s="213"/>
      <c r="K76" s="213"/>
      <c r="L76" s="213"/>
      <c r="M76" s="213"/>
      <c r="N76" s="213"/>
      <c r="O76" s="213"/>
      <c r="P76" s="213"/>
      <c r="Q76" s="213"/>
      <c r="R76" s="213"/>
      <c r="S76" s="213"/>
      <c r="T76" s="213"/>
      <c r="U76" s="213"/>
      <c r="V76" s="213"/>
      <c r="W76" s="213"/>
      <c r="X76" s="213"/>
      <c r="Y76" s="213"/>
      <c r="Z76" s="213"/>
      <c r="AA76" s="213"/>
      <c r="AB76" s="213"/>
      <c r="AC76" s="213"/>
    </row>
    <row r="77" spans="4:29" ht="18" customHeight="1">
      <c r="F77" s="214" t="s">
        <v>4978</v>
      </c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  <c r="U77" s="213"/>
      <c r="V77" s="213"/>
      <c r="W77" s="213"/>
      <c r="X77" s="213"/>
      <c r="Y77" s="213"/>
      <c r="Z77" s="213"/>
      <c r="AA77" s="213"/>
      <c r="AB77" s="213"/>
      <c r="AC77" s="213"/>
    </row>
    <row r="78" spans="4:29" ht="18" customHeight="1">
      <c r="F78" s="214" t="s">
        <v>4977</v>
      </c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  <c r="U78" s="213"/>
      <c r="V78" s="213"/>
      <c r="W78" s="213"/>
      <c r="X78" s="213"/>
      <c r="Y78" s="213"/>
      <c r="Z78" s="213"/>
      <c r="AA78" s="213"/>
      <c r="AB78" s="213"/>
      <c r="AC78" s="213"/>
    </row>
    <row r="79" spans="4:29" ht="18" customHeight="1">
      <c r="F79" s="214" t="s">
        <v>5055</v>
      </c>
      <c r="G79" s="162"/>
      <c r="H79" s="162"/>
      <c r="I79" s="162"/>
      <c r="J79" s="162"/>
      <c r="K79" s="162"/>
      <c r="L79" s="162"/>
      <c r="M79" s="162"/>
      <c r="N79" s="162"/>
      <c r="O79" s="162"/>
      <c r="P79" s="162"/>
      <c r="Q79" s="162"/>
      <c r="R79" s="162"/>
      <c r="S79" s="162"/>
      <c r="T79" s="162"/>
      <c r="U79" s="162"/>
      <c r="V79" s="162"/>
      <c r="W79" s="162"/>
      <c r="X79" s="162"/>
      <c r="Y79" s="162"/>
      <c r="Z79" s="162"/>
      <c r="AA79" s="213"/>
      <c r="AB79" s="213"/>
      <c r="AC79" s="213"/>
    </row>
    <row r="80" spans="4:29" ht="18" customHeight="1">
      <c r="F80" s="214" t="s">
        <v>4979</v>
      </c>
      <c r="G80" s="33"/>
      <c r="H80" s="33"/>
      <c r="I80" s="33"/>
      <c r="J80" s="33"/>
      <c r="K80" s="33"/>
      <c r="L80" s="33"/>
      <c r="M80" s="33"/>
      <c r="N80" s="33"/>
      <c r="O80" s="33"/>
      <c r="P80" s="33"/>
      <c r="Q80" s="33"/>
      <c r="R80" s="33"/>
      <c r="S80" s="33"/>
      <c r="T80" s="33"/>
      <c r="U80" s="33"/>
      <c r="V80" s="33"/>
      <c r="W80" s="33"/>
      <c r="X80" s="33"/>
      <c r="Y80" s="33"/>
      <c r="Z80" s="33"/>
      <c r="AA80" s="213"/>
      <c r="AB80" s="213"/>
      <c r="AC80" s="213"/>
    </row>
    <row r="81" spans="5:29" ht="18" customHeight="1">
      <c r="F81" s="214" t="s">
        <v>4980</v>
      </c>
      <c r="G81" s="213"/>
      <c r="H81" s="213"/>
      <c r="I81" s="213"/>
      <c r="J81" s="213"/>
      <c r="K81" s="213"/>
      <c r="L81" s="213"/>
      <c r="M81" s="213"/>
      <c r="N81" s="213"/>
      <c r="O81" s="213"/>
      <c r="P81" s="213"/>
      <c r="Q81" s="213"/>
      <c r="R81" s="213"/>
      <c r="S81" s="213"/>
      <c r="T81" s="213"/>
      <c r="U81" s="213"/>
      <c r="V81" s="213"/>
      <c r="W81" s="213"/>
      <c r="X81" s="213"/>
      <c r="Y81" s="213"/>
      <c r="Z81" s="213"/>
      <c r="AA81" s="213"/>
      <c r="AB81" s="213"/>
      <c r="AC81" s="213"/>
    </row>
    <row r="82" spans="5:29" ht="18" customHeight="1">
      <c r="F82" s="214" t="s">
        <v>3118</v>
      </c>
      <c r="G82" s="213"/>
      <c r="H82" s="213"/>
      <c r="I82" s="213"/>
      <c r="J82" s="213"/>
      <c r="K82" s="213"/>
      <c r="L82" s="213"/>
      <c r="M82" s="213"/>
      <c r="N82" s="213"/>
      <c r="O82" s="213"/>
      <c r="P82" s="213"/>
      <c r="Q82" s="213"/>
      <c r="R82" s="213"/>
      <c r="S82" s="213"/>
      <c r="T82" s="213"/>
      <c r="U82" s="213"/>
      <c r="V82" s="213"/>
      <c r="W82" s="213"/>
      <c r="X82" s="213"/>
      <c r="Y82" s="213"/>
      <c r="Z82" s="213"/>
      <c r="AA82" s="213"/>
      <c r="AB82" s="213"/>
      <c r="AC82" s="213"/>
    </row>
    <row r="83" spans="5:29" ht="18" customHeight="1">
      <c r="F83" s="215" t="s">
        <v>3826</v>
      </c>
      <c r="G83" s="213"/>
      <c r="H83" s="213"/>
      <c r="I83" s="213"/>
      <c r="J83" s="213"/>
      <c r="K83" s="213"/>
      <c r="L83" s="213"/>
      <c r="M83" s="213"/>
      <c r="N83" s="213"/>
      <c r="O83" s="213"/>
      <c r="P83" s="213"/>
      <c r="Q83" s="213"/>
      <c r="R83" s="213"/>
      <c r="S83" s="213"/>
      <c r="T83" s="213"/>
      <c r="U83" s="213"/>
      <c r="V83" s="213"/>
      <c r="W83" s="213"/>
      <c r="X83" s="213"/>
      <c r="Y83" s="213"/>
      <c r="Z83" s="213"/>
      <c r="AA83" s="213"/>
      <c r="AB83" s="213"/>
      <c r="AC83" s="213"/>
    </row>
    <row r="85" spans="5:29" ht="18" customHeight="1">
      <c r="E85" s="39" t="s">
        <v>4981</v>
      </c>
      <c r="F85" s="39"/>
      <c r="G85" s="39"/>
      <c r="H85" s="39"/>
      <c r="I85" s="39"/>
      <c r="J85" s="39"/>
    </row>
    <row r="86" spans="5:29" ht="18" customHeight="1">
      <c r="F86" t="s">
        <v>4982</v>
      </c>
    </row>
    <row r="88" spans="5:29" ht="18" customHeight="1">
      <c r="F88" t="s">
        <v>4983</v>
      </c>
    </row>
    <row r="90" spans="5:29" ht="18" customHeight="1">
      <c r="F90" s="212" t="s">
        <v>4963</v>
      </c>
      <c r="G90" s="213"/>
      <c r="H90" s="213"/>
      <c r="I90" s="213"/>
      <c r="J90" s="213"/>
      <c r="K90" s="213"/>
      <c r="L90" s="213"/>
      <c r="M90" s="213"/>
      <c r="N90" s="213"/>
      <c r="O90" s="213"/>
      <c r="P90" s="213"/>
      <c r="Q90" s="213"/>
      <c r="R90" s="213"/>
      <c r="S90" s="213"/>
      <c r="T90" s="213"/>
      <c r="U90" s="213"/>
    </row>
    <row r="91" spans="5:29" ht="18" customHeight="1">
      <c r="F91" s="214" t="s">
        <v>4943</v>
      </c>
      <c r="G91" s="213"/>
      <c r="H91" s="213"/>
      <c r="I91" s="213"/>
      <c r="J91" s="213"/>
      <c r="K91" s="213"/>
      <c r="L91" s="213"/>
      <c r="M91" s="213"/>
      <c r="N91" s="213"/>
      <c r="O91" s="213"/>
      <c r="P91" s="213"/>
      <c r="Q91" s="213"/>
      <c r="R91" s="213"/>
      <c r="S91" s="213"/>
      <c r="T91" s="213"/>
      <c r="U91" s="213"/>
    </row>
    <row r="92" spans="5:29" ht="18" customHeight="1">
      <c r="F92" s="214" t="s">
        <v>4984</v>
      </c>
      <c r="G92" s="213"/>
      <c r="H92" s="213"/>
      <c r="I92" s="213"/>
      <c r="J92" s="213"/>
      <c r="K92" s="213"/>
      <c r="L92" s="213"/>
      <c r="M92" s="213"/>
      <c r="N92" s="213"/>
      <c r="O92" s="213"/>
      <c r="P92" s="213"/>
      <c r="Q92" s="213"/>
      <c r="R92" s="213"/>
      <c r="S92" s="213"/>
      <c r="T92" s="213"/>
      <c r="U92" s="213"/>
    </row>
    <row r="93" spans="5:29" ht="18" customHeight="1">
      <c r="F93" s="214" t="s">
        <v>3115</v>
      </c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  <c r="T93" s="213"/>
      <c r="U93" s="213"/>
    </row>
    <row r="94" spans="5:29" ht="18" customHeight="1">
      <c r="F94" s="214" t="s">
        <v>4985</v>
      </c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  <c r="U94" s="213"/>
    </row>
    <row r="95" spans="5:29" ht="18" customHeight="1">
      <c r="F95" s="214" t="s">
        <v>3118</v>
      </c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  <c r="U95" s="213"/>
    </row>
    <row r="96" spans="5:29" ht="18" customHeight="1">
      <c r="F96" s="215" t="s">
        <v>3826</v>
      </c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  <c r="U96" s="213"/>
    </row>
    <row r="97" spans="5:21" ht="18" customHeight="1">
      <c r="F97" s="216" t="s">
        <v>4987</v>
      </c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  <c r="U97" s="213"/>
    </row>
    <row r="98" spans="5:21" ht="18" customHeight="1">
      <c r="F98" s="216" t="s">
        <v>4958</v>
      </c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  <c r="U98" s="213"/>
    </row>
    <row r="100" spans="5:21" ht="18" customHeight="1">
      <c r="E100" s="39" t="s">
        <v>4986</v>
      </c>
      <c r="F100" s="39"/>
      <c r="G100" s="39"/>
      <c r="H100" s="39"/>
      <c r="I100" s="39"/>
      <c r="J100" s="39"/>
    </row>
    <row r="101" spans="5:21" ht="18" customHeight="1">
      <c r="F101" t="s">
        <v>4988</v>
      </c>
    </row>
    <row r="103" spans="5:21" ht="18" customHeight="1">
      <c r="F103" s="212" t="s">
        <v>4963</v>
      </c>
      <c r="G103" s="213"/>
      <c r="H103" s="213"/>
      <c r="I103" s="213"/>
      <c r="J103" s="213"/>
      <c r="K103" s="213"/>
      <c r="L103" s="213"/>
      <c r="M103" s="213"/>
      <c r="N103" s="213"/>
      <c r="O103" s="213"/>
      <c r="P103" s="213"/>
      <c r="Q103" s="213"/>
      <c r="R103" s="213"/>
      <c r="S103" s="213"/>
      <c r="T103" s="213"/>
      <c r="U103" s="213"/>
    </row>
    <row r="104" spans="5:21" ht="18" customHeight="1">
      <c r="F104" s="214" t="s">
        <v>4943</v>
      </c>
      <c r="G104" s="213"/>
      <c r="H104" s="213"/>
      <c r="I104" s="213"/>
      <c r="J104" s="213"/>
      <c r="K104" s="213"/>
      <c r="L104" s="213"/>
      <c r="M104" s="213"/>
      <c r="N104" s="213"/>
      <c r="O104" s="213"/>
      <c r="P104" s="213"/>
      <c r="Q104" s="213"/>
      <c r="R104" s="213"/>
      <c r="S104" s="213"/>
      <c r="T104" s="213"/>
      <c r="U104" s="213"/>
    </row>
    <row r="105" spans="5:21" ht="18" customHeight="1">
      <c r="F105" s="214" t="s">
        <v>4989</v>
      </c>
      <c r="G105" s="213"/>
      <c r="H105" s="213"/>
      <c r="I105" s="213"/>
      <c r="J105" s="213"/>
      <c r="K105" s="213"/>
      <c r="L105" s="213"/>
      <c r="M105" s="213"/>
      <c r="N105" s="213"/>
      <c r="O105" s="213"/>
      <c r="P105" s="213"/>
      <c r="Q105" s="213"/>
      <c r="R105" s="213"/>
      <c r="S105" s="213"/>
      <c r="T105" s="213"/>
      <c r="U105" s="213"/>
    </row>
    <row r="106" spans="5:21" ht="18" customHeight="1">
      <c r="F106" s="214" t="s">
        <v>4990</v>
      </c>
      <c r="G106" s="213"/>
      <c r="H106" s="213"/>
      <c r="I106" s="213"/>
      <c r="J106" s="213"/>
      <c r="K106" s="213"/>
      <c r="L106" s="213"/>
      <c r="M106" s="213"/>
      <c r="N106" s="213"/>
      <c r="O106" s="213"/>
      <c r="P106" s="213"/>
      <c r="Q106" s="213"/>
      <c r="R106" s="213"/>
      <c r="S106" s="213"/>
      <c r="T106" s="213"/>
      <c r="U106" s="213"/>
    </row>
    <row r="107" spans="5:21" ht="18" customHeight="1">
      <c r="F107" s="214" t="s">
        <v>3115</v>
      </c>
      <c r="G107" s="213"/>
      <c r="H107" s="213"/>
      <c r="I107" s="213"/>
      <c r="J107" s="213"/>
      <c r="K107" s="213"/>
      <c r="L107" s="213"/>
      <c r="M107" s="213"/>
      <c r="N107" s="213"/>
      <c r="O107" s="213"/>
      <c r="P107" s="213"/>
      <c r="Q107" s="213"/>
      <c r="R107" s="213"/>
      <c r="S107" s="213"/>
      <c r="T107" s="213"/>
      <c r="U107" s="213"/>
    </row>
    <row r="108" spans="5:21" ht="18" customHeight="1">
      <c r="F108" s="214" t="s">
        <v>4985</v>
      </c>
      <c r="G108" s="213"/>
      <c r="H108" s="213"/>
      <c r="I108" s="213"/>
      <c r="J108" s="213"/>
      <c r="K108" s="213"/>
      <c r="L108" s="213"/>
      <c r="M108" s="213"/>
      <c r="N108" s="213"/>
      <c r="O108" s="213"/>
      <c r="P108" s="213"/>
      <c r="Q108" s="213"/>
      <c r="R108" s="213"/>
      <c r="S108" s="213"/>
      <c r="T108" s="213"/>
      <c r="U108" s="213"/>
    </row>
    <row r="109" spans="5:21" ht="18" customHeight="1">
      <c r="F109" s="214" t="s">
        <v>3118</v>
      </c>
      <c r="G109" s="213"/>
      <c r="H109" s="213"/>
      <c r="I109" s="213"/>
      <c r="J109" s="213"/>
      <c r="K109" s="213"/>
      <c r="L109" s="213"/>
      <c r="M109" s="213"/>
      <c r="N109" s="213"/>
      <c r="O109" s="213"/>
      <c r="P109" s="213"/>
      <c r="Q109" s="213"/>
      <c r="R109" s="213"/>
      <c r="S109" s="213"/>
      <c r="T109" s="213"/>
      <c r="U109" s="213"/>
    </row>
    <row r="110" spans="5:21" ht="18" customHeight="1">
      <c r="F110" s="215" t="s">
        <v>3826</v>
      </c>
      <c r="G110" s="213"/>
      <c r="H110" s="213"/>
      <c r="I110" s="213"/>
      <c r="J110" s="213"/>
      <c r="K110" s="213"/>
      <c r="L110" s="213"/>
      <c r="M110" s="213"/>
      <c r="N110" s="213"/>
      <c r="O110" s="213"/>
      <c r="P110" s="213"/>
      <c r="Q110" s="213"/>
      <c r="R110" s="213"/>
      <c r="S110" s="213"/>
      <c r="T110" s="213"/>
      <c r="U110" s="213"/>
    </row>
    <row r="111" spans="5:21" ht="18" customHeight="1">
      <c r="F111" s="217"/>
      <c r="G111" s="213"/>
      <c r="H111" s="213"/>
      <c r="I111" s="213"/>
      <c r="J111" s="213"/>
      <c r="K111" s="213"/>
      <c r="L111" s="213"/>
      <c r="M111" s="213"/>
      <c r="N111" s="213"/>
      <c r="O111" s="213"/>
      <c r="P111" s="213"/>
      <c r="Q111" s="213"/>
      <c r="R111" s="213"/>
      <c r="S111" s="213"/>
      <c r="T111" s="213"/>
      <c r="U111" s="213"/>
    </row>
    <row r="112" spans="5:21" ht="18" customHeight="1">
      <c r="F112" s="216" t="s">
        <v>4991</v>
      </c>
      <c r="G112" s="213"/>
      <c r="H112" s="213"/>
      <c r="I112" s="213"/>
      <c r="J112" s="213"/>
      <c r="K112" s="213"/>
      <c r="L112" s="213"/>
      <c r="M112" s="213"/>
      <c r="N112" s="213"/>
      <c r="O112" s="213"/>
      <c r="P112" s="213"/>
      <c r="Q112" s="213"/>
      <c r="R112" s="213"/>
      <c r="S112" s="213"/>
      <c r="T112" s="213"/>
      <c r="U112" s="213"/>
    </row>
    <row r="113" spans="5:26" ht="18" customHeight="1">
      <c r="F113" s="216" t="s">
        <v>4958</v>
      </c>
      <c r="G113" s="213"/>
      <c r="H113" s="213"/>
      <c r="I113" s="213"/>
      <c r="J113" s="213"/>
      <c r="K113" s="213"/>
      <c r="L113" s="213"/>
      <c r="M113" s="213"/>
      <c r="N113" s="213"/>
      <c r="O113" s="213"/>
      <c r="P113" s="213"/>
      <c r="Q113" s="213"/>
      <c r="R113" s="213"/>
      <c r="S113" s="213"/>
      <c r="T113" s="213"/>
      <c r="U113" s="213"/>
    </row>
    <row r="115" spans="5:26" ht="18" customHeight="1">
      <c r="E115" s="206" t="s">
        <v>4992</v>
      </c>
      <c r="F115" s="206"/>
      <c r="G115" s="206"/>
      <c r="H115" s="206"/>
      <c r="I115" s="206"/>
      <c r="J115" s="206"/>
    </row>
    <row r="116" spans="5:26" ht="18" customHeight="1">
      <c r="F116" t="s">
        <v>4993</v>
      </c>
    </row>
    <row r="117" spans="5:26" ht="18" customHeight="1">
      <c r="F117" t="s">
        <v>4994</v>
      </c>
    </row>
    <row r="118" spans="5:26" ht="18" customHeight="1">
      <c r="F118" t="s">
        <v>4995</v>
      </c>
    </row>
    <row r="120" spans="5:26" ht="18" customHeight="1">
      <c r="E120" s="39" t="s">
        <v>4996</v>
      </c>
      <c r="F120" s="39"/>
      <c r="G120" s="39"/>
      <c r="H120" s="39"/>
    </row>
    <row r="121" spans="5:26" ht="18" customHeight="1">
      <c r="F121" t="s">
        <v>4997</v>
      </c>
    </row>
    <row r="123" spans="5:26" ht="18" customHeight="1">
      <c r="F123" s="33" t="s">
        <v>4999</v>
      </c>
      <c r="G123" s="33"/>
      <c r="H123" s="33"/>
      <c r="I123" s="33"/>
      <c r="J123" s="33"/>
      <c r="K123" s="33"/>
    </row>
    <row r="124" spans="5:26" ht="18" customHeight="1">
      <c r="G124" t="s">
        <v>4998</v>
      </c>
    </row>
    <row r="127" spans="5:26" ht="18" customHeight="1">
      <c r="G127" s="336" t="s">
        <v>1073</v>
      </c>
      <c r="H127" s="337"/>
      <c r="I127" s="337"/>
      <c r="J127" s="337"/>
      <c r="K127" s="338"/>
      <c r="L127" s="336" t="s">
        <v>16</v>
      </c>
      <c r="M127" s="337"/>
      <c r="N127" s="337"/>
      <c r="O127" s="337"/>
      <c r="P127" s="337"/>
      <c r="Q127" s="337"/>
      <c r="R127" s="337"/>
      <c r="S127" s="337"/>
      <c r="T127" s="337"/>
      <c r="U127" s="337"/>
      <c r="V127" s="337"/>
      <c r="W127" s="337"/>
      <c r="X127" s="337"/>
      <c r="Y127" s="337"/>
      <c r="Z127" s="338"/>
    </row>
    <row r="128" spans="5:26" ht="18" customHeight="1">
      <c r="G128" s="291" t="s">
        <v>217</v>
      </c>
      <c r="H128" s="291"/>
      <c r="I128" s="291"/>
      <c r="J128" s="291"/>
      <c r="K128" s="291"/>
      <c r="L128" s="200" t="s">
        <v>5000</v>
      </c>
      <c r="M128" s="208"/>
      <c r="N128" s="209"/>
      <c r="O128" s="209"/>
      <c r="P128" s="209"/>
      <c r="Q128" s="209"/>
      <c r="R128" s="209"/>
      <c r="S128" s="209"/>
      <c r="T128" s="209"/>
      <c r="U128" s="209"/>
      <c r="V128" s="209"/>
      <c r="W128" s="209"/>
      <c r="X128" s="209"/>
      <c r="Y128" s="209"/>
      <c r="Z128" s="210"/>
    </row>
    <row r="129" spans="6:26" ht="18" customHeight="1">
      <c r="G129" s="291" t="s">
        <v>5001</v>
      </c>
      <c r="H129" s="291"/>
      <c r="I129" s="291"/>
      <c r="J129" s="291"/>
      <c r="K129" s="291"/>
      <c r="L129" s="352" t="s">
        <v>5005</v>
      </c>
      <c r="M129" s="353"/>
      <c r="N129" s="353"/>
      <c r="O129" s="353"/>
      <c r="P129" s="353"/>
      <c r="Q129" s="353"/>
      <c r="R129" s="353"/>
      <c r="S129" s="353"/>
      <c r="T129" s="353"/>
      <c r="U129" s="353"/>
      <c r="V129" s="353"/>
      <c r="W129" s="353"/>
      <c r="X129" s="353"/>
      <c r="Y129" s="353"/>
      <c r="Z129" s="354"/>
    </row>
    <row r="130" spans="6:26" ht="18" customHeight="1">
      <c r="G130" s="291" t="s">
        <v>5002</v>
      </c>
      <c r="H130" s="291"/>
      <c r="I130" s="291"/>
      <c r="J130" s="291"/>
      <c r="K130" s="291"/>
      <c r="L130" s="211" t="s">
        <v>5006</v>
      </c>
      <c r="M130" s="208"/>
      <c r="N130" s="209"/>
      <c r="O130" s="209"/>
      <c r="P130" s="209"/>
      <c r="Q130" s="209"/>
      <c r="R130" s="209"/>
      <c r="S130" s="209"/>
      <c r="T130" s="209"/>
      <c r="U130" s="209"/>
      <c r="V130" s="209"/>
      <c r="W130" s="209"/>
      <c r="X130" s="209"/>
      <c r="Y130" s="209"/>
      <c r="Z130" s="210"/>
    </row>
    <row r="131" spans="6:26" ht="18" customHeight="1">
      <c r="G131" s="291" t="s">
        <v>137</v>
      </c>
      <c r="H131" s="291"/>
      <c r="I131" s="291"/>
      <c r="J131" s="291"/>
      <c r="K131" s="291"/>
      <c r="L131" s="339" t="s">
        <v>5003</v>
      </c>
      <c r="M131" s="340"/>
      <c r="N131" s="340"/>
      <c r="O131" s="340"/>
      <c r="P131" s="340"/>
      <c r="Q131" s="340"/>
      <c r="R131" s="340"/>
      <c r="S131" s="340"/>
      <c r="T131" s="340"/>
      <c r="U131" s="340"/>
      <c r="V131" s="340"/>
      <c r="W131" s="340"/>
      <c r="X131" s="340"/>
      <c r="Y131" s="340"/>
      <c r="Z131" s="341"/>
    </row>
    <row r="132" spans="6:26" ht="18" customHeight="1">
      <c r="G132" s="355" t="s">
        <v>5004</v>
      </c>
      <c r="H132" s="355"/>
      <c r="I132" s="355"/>
      <c r="J132" s="355"/>
      <c r="K132" s="355"/>
      <c r="L132" s="339" t="s">
        <v>5203</v>
      </c>
      <c r="M132" s="340"/>
      <c r="N132" s="340"/>
      <c r="O132" s="340"/>
      <c r="P132" s="340"/>
      <c r="Q132" s="340"/>
      <c r="R132" s="340"/>
      <c r="S132" s="340"/>
      <c r="T132" s="340"/>
      <c r="U132" s="340"/>
      <c r="V132" s="340"/>
      <c r="W132" s="340"/>
      <c r="X132" s="340"/>
      <c r="Y132" s="340"/>
      <c r="Z132" s="341"/>
    </row>
    <row r="134" spans="6:26" ht="18" customHeight="1">
      <c r="F134" s="33" t="s">
        <v>5007</v>
      </c>
      <c r="G134" s="33"/>
      <c r="H134" s="33"/>
      <c r="I134" s="33"/>
      <c r="J134" s="33"/>
      <c r="K134" s="33"/>
    </row>
    <row r="135" spans="6:26" ht="18" customHeight="1">
      <c r="G135" t="s">
        <v>5008</v>
      </c>
    </row>
    <row r="137" spans="6:26" ht="18" customHeight="1">
      <c r="G137" s="207" t="s">
        <v>5009</v>
      </c>
      <c r="H137" s="207"/>
      <c r="I137" s="207"/>
      <c r="J137" s="207"/>
      <c r="K137" s="207"/>
      <c r="L137" s="207"/>
      <c r="M137" s="207"/>
      <c r="N137" s="207"/>
      <c r="P137" s="197" t="s">
        <v>5023</v>
      </c>
    </row>
    <row r="139" spans="6:26" ht="18" customHeight="1">
      <c r="G139" s="212" t="s">
        <v>4963</v>
      </c>
      <c r="H139" s="213"/>
      <c r="I139" s="213"/>
      <c r="J139" s="213"/>
      <c r="K139" s="213"/>
      <c r="L139" s="213"/>
      <c r="M139" s="213"/>
      <c r="N139" s="213"/>
      <c r="O139" s="213"/>
      <c r="P139" s="213"/>
      <c r="Q139" s="213"/>
      <c r="R139" s="213"/>
      <c r="S139" s="213"/>
      <c r="T139" s="213"/>
      <c r="U139" s="213"/>
      <c r="V139" s="213"/>
    </row>
    <row r="140" spans="6:26" ht="18" customHeight="1">
      <c r="G140" s="214" t="s">
        <v>4943</v>
      </c>
      <c r="H140" s="213"/>
      <c r="I140" s="213"/>
      <c r="J140" s="213"/>
      <c r="K140" s="213"/>
      <c r="L140" s="213"/>
      <c r="M140" s="213"/>
      <c r="N140" s="213"/>
      <c r="O140" s="213"/>
      <c r="P140" s="213"/>
      <c r="Q140" s="213"/>
      <c r="R140" s="213"/>
      <c r="S140" s="213"/>
      <c r="T140" s="213"/>
      <c r="U140" s="213"/>
      <c r="V140" s="213"/>
    </row>
    <row r="141" spans="6:26" ht="18" customHeight="1">
      <c r="G141" s="214" t="s">
        <v>5011</v>
      </c>
      <c r="H141" s="213"/>
      <c r="I141" s="213"/>
      <c r="J141" s="213"/>
      <c r="K141" s="213"/>
      <c r="L141" s="213"/>
      <c r="M141" s="213"/>
      <c r="N141" s="213"/>
      <c r="O141" s="213"/>
      <c r="P141" s="213"/>
      <c r="Q141" s="213"/>
      <c r="R141" s="213"/>
      <c r="S141" s="213"/>
      <c r="T141" s="213"/>
      <c r="U141" s="213"/>
      <c r="V141" s="213"/>
    </row>
    <row r="142" spans="6:26" ht="18" customHeight="1">
      <c r="G142" s="214" t="s">
        <v>3115</v>
      </c>
      <c r="H142" s="213"/>
      <c r="I142" s="213"/>
      <c r="J142" s="213"/>
      <c r="K142" s="213"/>
      <c r="L142" s="213"/>
      <c r="M142" s="213"/>
      <c r="N142" s="213"/>
      <c r="O142" s="213"/>
      <c r="P142" s="213"/>
      <c r="Q142" s="213"/>
      <c r="R142" s="213"/>
      <c r="S142" s="213"/>
      <c r="T142" s="213"/>
      <c r="U142" s="213"/>
      <c r="V142" s="213"/>
    </row>
    <row r="143" spans="6:26" ht="18" customHeight="1">
      <c r="G143" s="214" t="s">
        <v>4985</v>
      </c>
      <c r="H143" s="213"/>
      <c r="I143" s="213"/>
      <c r="J143" s="213"/>
      <c r="K143" s="213"/>
      <c r="L143" s="213"/>
      <c r="M143" s="213"/>
      <c r="N143" s="213"/>
      <c r="O143" s="213"/>
      <c r="P143" s="213"/>
      <c r="Q143" s="213"/>
      <c r="R143" s="213"/>
      <c r="S143" s="213"/>
      <c r="T143" s="213"/>
      <c r="U143" s="213"/>
      <c r="V143" s="213"/>
    </row>
    <row r="144" spans="6:26" ht="18" customHeight="1">
      <c r="G144" s="214" t="s">
        <v>3118</v>
      </c>
      <c r="H144" s="213"/>
      <c r="I144" s="213"/>
      <c r="J144" s="213"/>
      <c r="K144" s="213"/>
      <c r="L144" s="213"/>
      <c r="M144" s="213"/>
      <c r="N144" s="213"/>
      <c r="O144" s="213"/>
      <c r="P144" s="213"/>
      <c r="Q144" s="213"/>
      <c r="R144" s="213"/>
      <c r="S144" s="213"/>
      <c r="T144" s="213"/>
      <c r="U144" s="213"/>
      <c r="V144" s="213"/>
    </row>
    <row r="145" spans="7:25" ht="18" customHeight="1">
      <c r="G145" s="215" t="s">
        <v>3826</v>
      </c>
      <c r="H145" s="213"/>
      <c r="I145" s="213"/>
      <c r="J145" s="213"/>
      <c r="K145" s="213"/>
      <c r="L145" s="213"/>
      <c r="M145" s="213"/>
      <c r="N145" s="213"/>
      <c r="O145" s="213"/>
      <c r="P145" s="213"/>
      <c r="Q145" s="213"/>
      <c r="R145" s="213"/>
      <c r="S145" s="213"/>
      <c r="T145" s="213"/>
      <c r="U145" s="213"/>
      <c r="V145" s="213"/>
    </row>
    <row r="146" spans="7:25" ht="18" customHeight="1">
      <c r="G146" s="215"/>
      <c r="H146" s="213"/>
      <c r="I146" s="213"/>
      <c r="J146" s="213"/>
      <c r="K146" s="213"/>
      <c r="L146" s="213"/>
      <c r="M146" s="213"/>
      <c r="N146" s="213"/>
      <c r="O146" s="213"/>
      <c r="P146" s="213"/>
      <c r="Q146" s="213"/>
      <c r="R146" s="213"/>
      <c r="S146" s="213"/>
      <c r="T146" s="213"/>
      <c r="U146" s="213"/>
      <c r="V146" s="213"/>
    </row>
    <row r="147" spans="7:25" ht="18" customHeight="1">
      <c r="G147" s="216" t="s">
        <v>5010</v>
      </c>
      <c r="H147" s="213"/>
      <c r="I147" s="213"/>
      <c r="J147" s="213"/>
      <c r="K147" s="213"/>
      <c r="L147" s="213"/>
      <c r="M147" s="213"/>
      <c r="N147" s="213"/>
      <c r="O147" s="213"/>
      <c r="P147" s="213"/>
      <c r="Q147" s="213"/>
      <c r="R147" s="213"/>
      <c r="S147" s="213"/>
      <c r="T147" s="213"/>
      <c r="U147" s="213"/>
      <c r="V147" s="213"/>
    </row>
    <row r="148" spans="7:25" ht="18" customHeight="1">
      <c r="G148" s="216" t="s">
        <v>4958</v>
      </c>
      <c r="H148" s="213"/>
      <c r="I148" s="213"/>
      <c r="J148" s="213"/>
      <c r="K148" s="213"/>
      <c r="L148" s="213"/>
      <c r="M148" s="213"/>
      <c r="N148" s="213"/>
      <c r="O148" s="213"/>
      <c r="P148" s="213"/>
      <c r="Q148" s="213"/>
      <c r="R148" s="213"/>
      <c r="S148" s="213"/>
      <c r="T148" s="213"/>
      <c r="U148" s="213"/>
      <c r="V148" s="213"/>
    </row>
    <row r="150" spans="7:25" ht="18" customHeight="1">
      <c r="G150" s="207" t="s">
        <v>5012</v>
      </c>
      <c r="H150" s="207"/>
      <c r="I150" s="207"/>
      <c r="J150" s="207"/>
      <c r="K150" s="207"/>
      <c r="L150" s="207"/>
      <c r="M150" s="207"/>
      <c r="O150" s="197" t="s">
        <v>5024</v>
      </c>
    </row>
    <row r="152" spans="7:25" ht="18" customHeight="1">
      <c r="G152" s="212" t="s">
        <v>4963</v>
      </c>
      <c r="H152" s="213"/>
      <c r="I152" s="213"/>
      <c r="J152" s="213"/>
      <c r="K152" s="213"/>
      <c r="L152" s="213"/>
      <c r="M152" s="213"/>
      <c r="N152" s="213"/>
      <c r="O152" s="213"/>
      <c r="P152" s="213"/>
      <c r="Q152" s="213"/>
      <c r="R152" s="213"/>
      <c r="S152" s="213"/>
      <c r="T152" s="213"/>
      <c r="U152" s="213"/>
      <c r="V152" s="213"/>
      <c r="W152" s="213"/>
      <c r="X152" s="213"/>
      <c r="Y152" s="213"/>
    </row>
    <row r="153" spans="7:25" ht="18" customHeight="1">
      <c r="G153" s="214" t="s">
        <v>4943</v>
      </c>
      <c r="H153" s="213"/>
      <c r="I153" s="213"/>
      <c r="J153" s="213"/>
      <c r="K153" s="213"/>
      <c r="L153" s="213"/>
      <c r="M153" s="213"/>
      <c r="N153" s="213"/>
      <c r="O153" s="213"/>
      <c r="P153" s="213"/>
      <c r="Q153" s="213"/>
      <c r="R153" s="213"/>
      <c r="S153" s="213"/>
      <c r="T153" s="213"/>
      <c r="U153" s="213"/>
      <c r="V153" s="213"/>
      <c r="W153" s="213"/>
      <c r="X153" s="213"/>
      <c r="Y153" s="213"/>
    </row>
    <row r="154" spans="7:25" ht="18" customHeight="1">
      <c r="G154" s="214" t="s">
        <v>5013</v>
      </c>
      <c r="H154" s="213"/>
      <c r="I154" s="213"/>
      <c r="J154" s="213"/>
      <c r="K154" s="213"/>
      <c r="L154" s="213"/>
      <c r="M154" s="213"/>
      <c r="N154" s="213"/>
      <c r="O154" s="213"/>
      <c r="P154" s="213"/>
      <c r="Q154" s="213"/>
      <c r="R154" s="213"/>
      <c r="S154" s="213"/>
      <c r="T154" s="213"/>
      <c r="U154" s="213"/>
      <c r="V154" s="213"/>
      <c r="W154" s="213"/>
      <c r="X154" s="213"/>
      <c r="Y154" s="213"/>
    </row>
    <row r="155" spans="7:25" ht="18" customHeight="1">
      <c r="G155" s="214" t="s">
        <v>3115</v>
      </c>
      <c r="H155" s="213"/>
      <c r="I155" s="213"/>
      <c r="J155" s="213"/>
      <c r="K155" s="213"/>
      <c r="L155" s="213"/>
      <c r="M155" s="213"/>
      <c r="N155" s="213"/>
      <c r="O155" s="213"/>
      <c r="P155" s="213"/>
      <c r="Q155" s="213"/>
      <c r="R155" s="213"/>
      <c r="S155" s="213"/>
      <c r="T155" s="213"/>
      <c r="U155" s="213"/>
      <c r="V155" s="213"/>
      <c r="W155" s="213"/>
      <c r="X155" s="213"/>
      <c r="Y155" s="213"/>
    </row>
    <row r="156" spans="7:25" ht="18" customHeight="1">
      <c r="G156" s="214" t="s">
        <v>5017</v>
      </c>
      <c r="H156" s="213"/>
      <c r="I156" s="213"/>
      <c r="J156" s="213"/>
      <c r="K156" s="213"/>
      <c r="L156" s="213"/>
      <c r="M156" s="213"/>
      <c r="N156" s="213"/>
      <c r="O156" s="213"/>
      <c r="P156" s="213"/>
      <c r="Q156" s="213"/>
      <c r="R156" s="213"/>
      <c r="S156" s="213"/>
      <c r="T156" s="213"/>
      <c r="U156" s="213"/>
      <c r="V156" s="213"/>
      <c r="W156" s="213"/>
      <c r="X156" s="213"/>
      <c r="Y156" s="213"/>
    </row>
    <row r="157" spans="7:25" ht="18" customHeight="1">
      <c r="G157" s="214" t="s">
        <v>5018</v>
      </c>
      <c r="H157" s="213"/>
      <c r="I157" s="213"/>
      <c r="J157" s="213"/>
      <c r="K157" s="213"/>
      <c r="L157" s="213"/>
      <c r="M157" s="213"/>
      <c r="N157" s="213"/>
      <c r="O157" s="213"/>
      <c r="P157" s="213"/>
      <c r="Q157" s="213"/>
      <c r="R157" s="213"/>
      <c r="S157" s="213"/>
      <c r="T157" s="213"/>
      <c r="U157" s="213"/>
      <c r="V157" s="213"/>
      <c r="W157" s="213"/>
      <c r="X157" s="213"/>
      <c r="Y157" s="213"/>
    </row>
    <row r="158" spans="7:25" ht="18" customHeight="1">
      <c r="G158" s="214" t="s">
        <v>5019</v>
      </c>
      <c r="H158" s="213"/>
      <c r="I158" s="213"/>
      <c r="J158" s="213"/>
      <c r="K158" s="213"/>
      <c r="L158" s="213"/>
      <c r="M158" s="213"/>
      <c r="N158" s="213"/>
      <c r="O158" s="213"/>
      <c r="P158" s="213"/>
      <c r="Q158" s="213"/>
      <c r="R158" s="213"/>
      <c r="S158" s="213"/>
      <c r="T158" s="213"/>
      <c r="U158" s="213"/>
      <c r="V158" s="213"/>
      <c r="W158" s="213"/>
      <c r="X158" s="213"/>
      <c r="Y158" s="213"/>
    </row>
    <row r="159" spans="7:25" ht="18" customHeight="1">
      <c r="G159" s="214" t="s">
        <v>3127</v>
      </c>
      <c r="H159" s="213"/>
      <c r="I159" s="213"/>
      <c r="J159" s="213"/>
      <c r="K159" s="213"/>
      <c r="L159" s="213"/>
      <c r="M159" s="213"/>
      <c r="N159" s="213"/>
      <c r="O159" s="213"/>
      <c r="P159" s="213"/>
      <c r="Q159" s="213"/>
      <c r="R159" s="213"/>
      <c r="S159" s="213"/>
      <c r="T159" s="213"/>
      <c r="U159" s="213"/>
      <c r="V159" s="213"/>
      <c r="W159" s="213"/>
      <c r="X159" s="213"/>
      <c r="Y159" s="213"/>
    </row>
    <row r="160" spans="7:25" ht="18" customHeight="1">
      <c r="G160" s="214" t="s">
        <v>5020</v>
      </c>
      <c r="H160" s="213"/>
      <c r="I160" s="213"/>
      <c r="J160" s="213"/>
      <c r="K160" s="213"/>
      <c r="L160" s="213"/>
      <c r="M160" s="213"/>
      <c r="N160" s="213"/>
      <c r="O160" s="213"/>
      <c r="P160" s="213"/>
      <c r="Q160" s="213"/>
      <c r="R160" s="213"/>
      <c r="S160" s="213"/>
      <c r="T160" s="213"/>
      <c r="U160" s="213"/>
      <c r="V160" s="213"/>
      <c r="W160" s="213"/>
      <c r="X160" s="213"/>
      <c r="Y160" s="213"/>
    </row>
    <row r="161" spans="6:25" ht="18" customHeight="1">
      <c r="G161" s="214" t="s">
        <v>5021</v>
      </c>
      <c r="H161" s="213"/>
      <c r="I161" s="213"/>
      <c r="J161" s="213"/>
      <c r="K161" s="213"/>
      <c r="L161" s="213"/>
      <c r="M161" s="213"/>
      <c r="N161" s="213"/>
      <c r="O161" s="213"/>
      <c r="P161" s="213"/>
      <c r="Q161" s="213"/>
      <c r="R161" s="213"/>
      <c r="S161" s="213"/>
      <c r="T161" s="213"/>
      <c r="U161" s="213"/>
      <c r="V161" s="213"/>
      <c r="W161" s="213"/>
      <c r="X161" s="213"/>
      <c r="Y161" s="213"/>
    </row>
    <row r="162" spans="6:25" ht="18" customHeight="1">
      <c r="G162" s="214" t="s">
        <v>5022</v>
      </c>
      <c r="H162" s="213"/>
      <c r="I162" s="213"/>
      <c r="J162" s="213"/>
      <c r="K162" s="213"/>
      <c r="L162" s="213"/>
      <c r="M162" s="213"/>
      <c r="N162" s="213"/>
      <c r="O162" s="213"/>
      <c r="P162" s="213"/>
      <c r="Q162" s="213"/>
      <c r="R162" s="213"/>
      <c r="S162" s="213"/>
      <c r="T162" s="213"/>
      <c r="U162" s="213"/>
      <c r="V162" s="213"/>
      <c r="W162" s="213"/>
      <c r="X162" s="213"/>
      <c r="Y162" s="213"/>
    </row>
    <row r="163" spans="6:25" ht="18" customHeight="1">
      <c r="G163" s="214" t="s">
        <v>3118</v>
      </c>
      <c r="H163" s="213"/>
      <c r="I163" s="213"/>
      <c r="J163" s="213"/>
      <c r="K163" s="213"/>
      <c r="L163" s="213"/>
      <c r="M163" s="213"/>
      <c r="N163" s="213"/>
      <c r="O163" s="213"/>
      <c r="P163" s="213"/>
      <c r="Q163" s="213"/>
      <c r="R163" s="213"/>
      <c r="S163" s="213"/>
      <c r="T163" s="213"/>
      <c r="U163" s="213"/>
      <c r="V163" s="213"/>
      <c r="W163" s="213"/>
      <c r="X163" s="213"/>
      <c r="Y163" s="213"/>
    </row>
    <row r="164" spans="6:25" ht="18" customHeight="1">
      <c r="G164" s="215" t="s">
        <v>3826</v>
      </c>
      <c r="H164" s="213"/>
      <c r="I164" s="213"/>
      <c r="J164" s="213"/>
      <c r="K164" s="213"/>
      <c r="L164" s="213"/>
      <c r="M164" s="213"/>
      <c r="N164" s="213"/>
      <c r="O164" s="213"/>
      <c r="P164" s="213"/>
      <c r="Q164" s="213"/>
      <c r="R164" s="213"/>
      <c r="S164" s="213"/>
      <c r="T164" s="213"/>
      <c r="U164" s="213"/>
      <c r="V164" s="213"/>
      <c r="W164" s="213"/>
      <c r="X164" s="213"/>
      <c r="Y164" s="213"/>
    </row>
    <row r="165" spans="6:25" ht="18" customHeight="1">
      <c r="G165" s="215"/>
      <c r="H165" s="213"/>
      <c r="I165" s="213"/>
      <c r="J165" s="213"/>
      <c r="K165" s="213"/>
      <c r="L165" s="213"/>
      <c r="M165" s="213"/>
      <c r="N165" s="213"/>
      <c r="O165" s="213"/>
      <c r="P165" s="213"/>
      <c r="Q165" s="213"/>
      <c r="R165" s="213"/>
      <c r="S165" s="213"/>
      <c r="T165" s="213"/>
      <c r="U165" s="213"/>
      <c r="V165" s="213"/>
      <c r="W165" s="213"/>
      <c r="X165" s="213"/>
      <c r="Y165" s="213"/>
    </row>
    <row r="166" spans="6:25" ht="18" customHeight="1">
      <c r="G166" s="216" t="s">
        <v>5014</v>
      </c>
      <c r="H166" s="213"/>
      <c r="I166" s="213"/>
      <c r="J166" s="213"/>
      <c r="K166" s="213"/>
      <c r="L166" s="213"/>
      <c r="M166" s="213"/>
      <c r="N166" s="213"/>
      <c r="O166" s="213"/>
      <c r="P166" s="213"/>
      <c r="Q166" s="213"/>
      <c r="R166" s="213"/>
      <c r="S166" s="213"/>
      <c r="T166" s="213"/>
      <c r="U166" s="213"/>
      <c r="V166" s="213"/>
      <c r="W166" s="213"/>
      <c r="X166" s="213"/>
      <c r="Y166" s="213"/>
    </row>
    <row r="167" spans="6:25" ht="18" customHeight="1">
      <c r="G167" s="216" t="s">
        <v>5015</v>
      </c>
      <c r="H167" s="213"/>
      <c r="I167" s="213"/>
      <c r="J167" s="213"/>
      <c r="K167" s="213"/>
      <c r="L167" s="213"/>
      <c r="M167" s="213"/>
      <c r="N167" s="213"/>
      <c r="O167" s="213"/>
      <c r="P167" s="213"/>
      <c r="Q167" s="213"/>
      <c r="R167" s="213"/>
      <c r="S167" s="213"/>
      <c r="T167" s="213"/>
      <c r="U167" s="213"/>
      <c r="V167" s="213"/>
      <c r="W167" s="213"/>
      <c r="X167" s="213"/>
      <c r="Y167" s="213"/>
    </row>
    <row r="168" spans="6:25" ht="18" customHeight="1">
      <c r="G168" s="216" t="s">
        <v>5016</v>
      </c>
      <c r="H168" s="213"/>
      <c r="I168" s="213"/>
      <c r="J168" s="213"/>
      <c r="K168" s="213"/>
      <c r="L168" s="213"/>
      <c r="M168" s="213"/>
      <c r="N168" s="213"/>
      <c r="O168" s="213"/>
      <c r="P168" s="213"/>
      <c r="Q168" s="213"/>
      <c r="R168" s="213"/>
      <c r="S168" s="213"/>
      <c r="T168" s="213"/>
      <c r="U168" s="213"/>
      <c r="V168" s="213"/>
      <c r="W168" s="213"/>
      <c r="X168" s="213"/>
      <c r="Y168" s="213"/>
    </row>
    <row r="169" spans="6:25" ht="18" customHeight="1">
      <c r="G169" s="216" t="s">
        <v>4958</v>
      </c>
      <c r="H169" s="213"/>
      <c r="I169" s="213"/>
      <c r="J169" s="213"/>
      <c r="K169" s="213"/>
      <c r="L169" s="213"/>
      <c r="M169" s="213"/>
      <c r="N169" s="213"/>
      <c r="O169" s="213"/>
      <c r="P169" s="213"/>
      <c r="Q169" s="213"/>
      <c r="R169" s="213"/>
      <c r="S169" s="213"/>
      <c r="T169" s="213"/>
      <c r="U169" s="213"/>
      <c r="V169" s="213"/>
      <c r="W169" s="213"/>
      <c r="X169" s="213"/>
      <c r="Y169" s="213"/>
    </row>
    <row r="171" spans="6:25" ht="18" customHeight="1">
      <c r="F171" s="33" t="s">
        <v>5025</v>
      </c>
      <c r="G171" s="33"/>
      <c r="H171" s="33"/>
      <c r="I171" s="33"/>
      <c r="J171" s="33"/>
    </row>
    <row r="173" spans="6:25" ht="18" customHeight="1">
      <c r="G173" s="207" t="s">
        <v>5033</v>
      </c>
      <c r="H173" s="207"/>
      <c r="I173" s="207"/>
    </row>
    <row r="174" spans="6:25" ht="18" customHeight="1">
      <c r="G174" s="342" t="s">
        <v>5026</v>
      </c>
      <c r="H174" s="342"/>
      <c r="I174" s="342"/>
      <c r="J174" s="342"/>
      <c r="K174" s="342" t="s">
        <v>1073</v>
      </c>
      <c r="L174" s="342"/>
      <c r="M174" s="342"/>
      <c r="N174" s="342"/>
      <c r="O174" s="342"/>
      <c r="P174" s="342" t="s">
        <v>16</v>
      </c>
      <c r="Q174" s="342"/>
      <c r="R174" s="342"/>
      <c r="S174" s="342"/>
      <c r="T174" s="342"/>
      <c r="U174" s="342"/>
      <c r="V174" s="342"/>
      <c r="W174" s="342"/>
      <c r="X174" s="342"/>
      <c r="Y174" s="342"/>
    </row>
    <row r="175" spans="6:25" ht="18" customHeight="1">
      <c r="G175" s="291" t="s">
        <v>5027</v>
      </c>
      <c r="H175" s="291"/>
      <c r="I175" s="291"/>
      <c r="J175" s="291"/>
      <c r="K175" s="291" t="s">
        <v>5029</v>
      </c>
      <c r="L175" s="291"/>
      <c r="M175" s="291"/>
      <c r="N175" s="291"/>
      <c r="O175" s="291"/>
      <c r="P175" s="351" t="s">
        <v>5031</v>
      </c>
      <c r="Q175" s="351"/>
      <c r="R175" s="351"/>
      <c r="S175" s="351"/>
      <c r="T175" s="351"/>
      <c r="U175" s="351"/>
      <c r="V175" s="351"/>
      <c r="W175" s="351"/>
      <c r="X175" s="351"/>
      <c r="Y175" s="351"/>
    </row>
    <row r="176" spans="6:25" ht="18" customHeight="1">
      <c r="G176" s="291" t="s">
        <v>5028</v>
      </c>
      <c r="H176" s="291"/>
      <c r="I176" s="291"/>
      <c r="J176" s="291"/>
      <c r="K176" s="291" t="s">
        <v>5030</v>
      </c>
      <c r="L176" s="291"/>
      <c r="M176" s="291"/>
      <c r="N176" s="291"/>
      <c r="O176" s="291"/>
      <c r="P176" s="351" t="s">
        <v>5032</v>
      </c>
      <c r="Q176" s="351"/>
      <c r="R176" s="351"/>
      <c r="S176" s="351"/>
      <c r="T176" s="351"/>
      <c r="U176" s="351"/>
      <c r="V176" s="351"/>
      <c r="W176" s="351"/>
      <c r="X176" s="351"/>
      <c r="Y176" s="351"/>
    </row>
    <row r="179" spans="4:10" ht="18" customHeight="1">
      <c r="G179" s="207" t="s">
        <v>5034</v>
      </c>
      <c r="H179" s="207"/>
      <c r="I179" s="207"/>
    </row>
    <row r="180" spans="4:10" ht="18" customHeight="1">
      <c r="H180" t="s">
        <v>5035</v>
      </c>
    </row>
    <row r="182" spans="4:10" ht="18" customHeight="1">
      <c r="D182" s="28" t="s">
        <v>5036</v>
      </c>
      <c r="E182" s="28"/>
      <c r="F182" s="28"/>
      <c r="G182" s="28"/>
    </row>
    <row r="183" spans="4:10" ht="18" customHeight="1">
      <c r="E183" t="s">
        <v>5037</v>
      </c>
    </row>
    <row r="185" spans="4:10" ht="18" customHeight="1">
      <c r="E185" s="39" t="s">
        <v>5038</v>
      </c>
      <c r="F185" s="39"/>
      <c r="G185" s="39"/>
      <c r="H185" s="39"/>
    </row>
    <row r="187" spans="4:10" ht="18" customHeight="1">
      <c r="F187" t="s">
        <v>5039</v>
      </c>
      <c r="J187" t="s">
        <v>5042</v>
      </c>
    </row>
    <row r="188" spans="4:10" ht="18" customHeight="1">
      <c r="F188" t="s">
        <v>5040</v>
      </c>
      <c r="J188" t="s">
        <v>5043</v>
      </c>
    </row>
    <row r="189" spans="4:10" ht="18" customHeight="1">
      <c r="F189" t="s">
        <v>5041</v>
      </c>
      <c r="J189" t="s">
        <v>5044</v>
      </c>
    </row>
    <row r="191" spans="4:10" ht="18" customHeight="1">
      <c r="F191" s="33" t="s">
        <v>5039</v>
      </c>
      <c r="G191" s="33"/>
      <c r="H191" s="33"/>
    </row>
    <row r="192" spans="4:10" ht="18" customHeight="1">
      <c r="G192" t="s">
        <v>5045</v>
      </c>
    </row>
    <row r="193" spans="7:23" ht="18" customHeight="1">
      <c r="H193" t="s">
        <v>5046</v>
      </c>
    </row>
    <row r="194" spans="7:23" ht="18" customHeight="1">
      <c r="G194" t="s">
        <v>5047</v>
      </c>
    </row>
    <row r="196" spans="7:23" ht="18" customHeight="1">
      <c r="G196" s="212" t="s">
        <v>4963</v>
      </c>
      <c r="H196" s="213"/>
      <c r="I196" s="213"/>
      <c r="J196" s="213"/>
      <c r="K196" s="213"/>
      <c r="L196" s="213"/>
      <c r="M196" s="213"/>
      <c r="N196" s="213"/>
      <c r="O196" s="213"/>
      <c r="P196" s="213"/>
      <c r="Q196" s="213"/>
      <c r="R196" s="213"/>
      <c r="S196" s="213"/>
      <c r="T196" s="213"/>
      <c r="U196" s="213"/>
      <c r="V196" s="213"/>
      <c r="W196" s="213"/>
    </row>
    <row r="197" spans="7:23" ht="18" customHeight="1">
      <c r="G197" s="212"/>
      <c r="H197" s="213"/>
      <c r="I197" s="213"/>
      <c r="J197" s="213"/>
      <c r="K197" s="213"/>
      <c r="L197" s="213"/>
      <c r="M197" s="213"/>
      <c r="N197" s="213"/>
      <c r="O197" s="213"/>
      <c r="P197" s="213"/>
      <c r="Q197" s="213"/>
      <c r="R197" s="213"/>
      <c r="S197" s="213"/>
      <c r="T197" s="213"/>
      <c r="U197" s="213"/>
      <c r="V197" s="213"/>
      <c r="W197" s="213"/>
    </row>
    <row r="198" spans="7:23" ht="18" customHeight="1">
      <c r="G198" s="214" t="s">
        <v>4943</v>
      </c>
      <c r="H198" s="213"/>
      <c r="I198" s="213"/>
      <c r="J198" s="213"/>
      <c r="K198" s="213"/>
      <c r="L198" s="213"/>
      <c r="M198" s="213"/>
      <c r="N198" s="213"/>
      <c r="O198" s="213"/>
      <c r="P198" s="213"/>
      <c r="Q198" s="213"/>
      <c r="R198" s="213"/>
      <c r="S198" s="213"/>
      <c r="T198" s="213"/>
      <c r="U198" s="213"/>
      <c r="V198" s="213"/>
      <c r="W198" s="213"/>
    </row>
    <row r="199" spans="7:23" ht="18" customHeight="1">
      <c r="G199" s="214" t="s">
        <v>5051</v>
      </c>
      <c r="H199" s="213"/>
      <c r="I199" s="213"/>
      <c r="J199" s="213"/>
      <c r="K199" s="213"/>
      <c r="L199" s="213"/>
      <c r="M199" s="213"/>
      <c r="N199" s="213"/>
      <c r="O199" s="213"/>
      <c r="P199" s="213"/>
      <c r="Q199" s="213"/>
      <c r="R199" s="213"/>
      <c r="S199" s="213"/>
      <c r="T199" s="213"/>
      <c r="U199" s="213"/>
      <c r="V199" s="213"/>
      <c r="W199" s="213"/>
    </row>
    <row r="200" spans="7:23" ht="18" customHeight="1">
      <c r="G200" s="214" t="s">
        <v>3115</v>
      </c>
      <c r="H200" s="213"/>
      <c r="I200" s="213"/>
      <c r="J200" s="213"/>
      <c r="K200" s="213"/>
      <c r="L200" s="213"/>
      <c r="M200" s="213"/>
      <c r="N200" s="213"/>
      <c r="O200" s="213"/>
      <c r="P200" s="213"/>
      <c r="Q200" s="213"/>
      <c r="R200" s="213"/>
      <c r="S200" s="213"/>
      <c r="T200" s="213"/>
      <c r="U200" s="213"/>
      <c r="V200" s="213"/>
      <c r="W200" s="213"/>
    </row>
    <row r="201" spans="7:23" ht="18" customHeight="1">
      <c r="G201" s="214" t="s">
        <v>5052</v>
      </c>
      <c r="H201" s="213"/>
      <c r="I201" s="213"/>
      <c r="J201" s="213"/>
      <c r="K201" s="213"/>
      <c r="L201" s="213"/>
      <c r="M201" s="213"/>
      <c r="N201" s="213"/>
      <c r="O201" s="213"/>
      <c r="P201" s="213"/>
      <c r="Q201" s="213"/>
      <c r="R201" s="213"/>
      <c r="S201" s="213"/>
      <c r="T201" s="213"/>
      <c r="U201" s="213"/>
      <c r="V201" s="213"/>
      <c r="W201" s="213"/>
    </row>
    <row r="202" spans="7:23" ht="18" customHeight="1">
      <c r="G202" s="214" t="s">
        <v>5053</v>
      </c>
      <c r="H202" s="213"/>
      <c r="I202" s="213"/>
      <c r="J202" s="213"/>
      <c r="K202" s="213"/>
      <c r="L202" s="213"/>
      <c r="M202" s="213"/>
      <c r="N202" s="213"/>
      <c r="O202" s="213"/>
      <c r="P202" s="213"/>
      <c r="Q202" s="213"/>
      <c r="R202" s="213"/>
      <c r="S202" s="213"/>
      <c r="T202" s="213"/>
      <c r="U202" s="213"/>
      <c r="V202" s="213"/>
      <c r="W202" s="213"/>
    </row>
    <row r="203" spans="7:23" ht="18" customHeight="1">
      <c r="G203" s="214" t="s">
        <v>5054</v>
      </c>
      <c r="H203" s="213"/>
      <c r="I203" s="213"/>
      <c r="J203" s="213"/>
      <c r="K203" s="213"/>
      <c r="L203" s="213"/>
      <c r="M203" s="213"/>
      <c r="N203" s="213"/>
      <c r="O203" s="213"/>
      <c r="P203" s="213"/>
      <c r="Q203" s="213"/>
      <c r="R203" s="213"/>
      <c r="S203" s="213"/>
      <c r="T203" s="213"/>
      <c r="U203" s="213"/>
      <c r="V203" s="213"/>
      <c r="W203" s="213"/>
    </row>
    <row r="204" spans="7:23" ht="18" customHeight="1">
      <c r="G204" s="214" t="s">
        <v>3118</v>
      </c>
      <c r="H204" s="213"/>
      <c r="I204" s="213"/>
      <c r="J204" s="213"/>
      <c r="K204" s="213"/>
      <c r="L204" s="213"/>
      <c r="M204" s="213"/>
      <c r="N204" s="213"/>
      <c r="O204" s="213"/>
      <c r="P204" s="213"/>
      <c r="Q204" s="213"/>
      <c r="R204" s="213"/>
      <c r="S204" s="213"/>
      <c r="T204" s="213"/>
      <c r="U204" s="213"/>
      <c r="V204" s="213"/>
      <c r="W204" s="213"/>
    </row>
    <row r="205" spans="7:23" ht="18" customHeight="1">
      <c r="G205" s="215" t="s">
        <v>3826</v>
      </c>
      <c r="H205" s="213"/>
      <c r="I205" s="213"/>
      <c r="J205" s="213"/>
      <c r="K205" s="213"/>
      <c r="L205" s="213"/>
      <c r="M205" s="213"/>
      <c r="N205" s="213"/>
      <c r="O205" s="213"/>
      <c r="P205" s="213"/>
      <c r="Q205" s="213"/>
      <c r="R205" s="213"/>
      <c r="S205" s="213"/>
      <c r="T205" s="213"/>
      <c r="U205" s="213"/>
      <c r="V205" s="213"/>
      <c r="W205" s="213"/>
    </row>
    <row r="206" spans="7:23" ht="18" customHeight="1">
      <c r="G206" s="215"/>
      <c r="H206" s="213"/>
      <c r="I206" s="213"/>
      <c r="J206" s="213"/>
      <c r="K206" s="213"/>
      <c r="L206" s="213"/>
      <c r="M206" s="213"/>
      <c r="N206" s="213"/>
      <c r="O206" s="213"/>
      <c r="P206" s="213"/>
      <c r="Q206" s="213"/>
      <c r="R206" s="213"/>
      <c r="S206" s="213"/>
      <c r="T206" s="213"/>
      <c r="U206" s="213"/>
      <c r="V206" s="213"/>
      <c r="W206" s="213"/>
    </row>
    <row r="207" spans="7:23" ht="18" customHeight="1">
      <c r="G207" s="216" t="s">
        <v>5048</v>
      </c>
      <c r="H207" s="213"/>
      <c r="I207" s="213"/>
      <c r="J207" s="213"/>
      <c r="K207" s="213"/>
      <c r="L207" s="213"/>
      <c r="M207" s="213"/>
      <c r="N207" s="213"/>
      <c r="O207" s="213"/>
      <c r="P207" s="213"/>
      <c r="Q207" s="213"/>
      <c r="R207" s="213"/>
      <c r="S207" s="213"/>
      <c r="T207" s="213"/>
      <c r="U207" s="213"/>
      <c r="V207" s="213"/>
      <c r="W207" s="213"/>
    </row>
    <row r="208" spans="7:23" ht="18" customHeight="1">
      <c r="G208" s="216" t="s">
        <v>5049</v>
      </c>
      <c r="H208" s="213"/>
      <c r="I208" s="213"/>
      <c r="J208" s="213"/>
      <c r="K208" s="213"/>
      <c r="L208" s="213"/>
      <c r="M208" s="213"/>
      <c r="N208" s="213"/>
      <c r="O208" s="213"/>
      <c r="P208" s="213"/>
      <c r="Q208" s="213"/>
      <c r="R208" s="213"/>
      <c r="S208" s="213"/>
      <c r="T208" s="213"/>
      <c r="U208" s="213"/>
      <c r="V208" s="213"/>
      <c r="W208" s="213"/>
    </row>
    <row r="209" spans="6:23" ht="18" customHeight="1">
      <c r="G209" s="216" t="s">
        <v>4958</v>
      </c>
      <c r="H209" s="213"/>
      <c r="I209" s="213"/>
      <c r="J209" s="213"/>
      <c r="K209" s="213"/>
      <c r="L209" s="213"/>
      <c r="M209" s="213"/>
      <c r="N209" s="213"/>
      <c r="O209" s="213"/>
      <c r="P209" s="213"/>
      <c r="Q209" s="213"/>
      <c r="R209" s="213"/>
      <c r="S209" s="213"/>
      <c r="T209" s="213"/>
      <c r="U209" s="213"/>
      <c r="V209" s="213"/>
      <c r="W209" s="213"/>
    </row>
    <row r="210" spans="6:23" ht="18" customHeight="1">
      <c r="G210" s="216"/>
      <c r="H210" s="213"/>
      <c r="I210" s="213"/>
      <c r="J210" s="213"/>
      <c r="K210" s="213"/>
      <c r="L210" s="213"/>
      <c r="M210" s="213"/>
      <c r="N210" s="213"/>
      <c r="O210" s="213"/>
      <c r="P210" s="213"/>
      <c r="Q210" s="213"/>
      <c r="R210" s="213"/>
      <c r="S210" s="213"/>
      <c r="T210" s="213"/>
      <c r="U210" s="213"/>
      <c r="V210" s="213"/>
      <c r="W210" s="213"/>
    </row>
    <row r="211" spans="6:23" ht="18" customHeight="1">
      <c r="G211" s="216" t="s">
        <v>5050</v>
      </c>
      <c r="H211" s="213"/>
      <c r="I211" s="213"/>
      <c r="J211" s="213"/>
      <c r="K211" s="213"/>
      <c r="L211" s="213"/>
      <c r="M211" s="213"/>
      <c r="N211" s="213"/>
      <c r="O211" s="213"/>
      <c r="P211" s="213"/>
      <c r="Q211" s="213"/>
      <c r="R211" s="213"/>
      <c r="S211" s="213"/>
      <c r="T211" s="213"/>
      <c r="U211" s="213"/>
      <c r="V211" s="213"/>
      <c r="W211" s="213"/>
    </row>
    <row r="212" spans="6:23" ht="18" customHeight="1">
      <c r="G212" s="216" t="s">
        <v>4958</v>
      </c>
      <c r="H212" s="213"/>
      <c r="I212" s="213"/>
      <c r="J212" s="213"/>
      <c r="K212" s="213"/>
      <c r="L212" s="213"/>
      <c r="M212" s="213"/>
      <c r="N212" s="213"/>
      <c r="O212" s="213"/>
      <c r="P212" s="213"/>
      <c r="Q212" s="213"/>
      <c r="R212" s="213"/>
      <c r="S212" s="213"/>
      <c r="T212" s="213"/>
      <c r="U212" s="213"/>
      <c r="V212" s="213"/>
      <c r="W212" s="213"/>
    </row>
    <row r="214" spans="6:23" ht="18" customHeight="1">
      <c r="F214" s="33" t="s">
        <v>5056</v>
      </c>
      <c r="G214" s="33"/>
      <c r="H214" s="33"/>
      <c r="I214" s="33"/>
    </row>
    <row r="215" spans="6:23" ht="18" customHeight="1">
      <c r="G215" t="s">
        <v>5045</v>
      </c>
    </row>
    <row r="216" spans="6:23" ht="18" customHeight="1">
      <c r="H216" t="s">
        <v>5046</v>
      </c>
    </row>
    <row r="217" spans="6:23" ht="18" customHeight="1">
      <c r="G217" t="s">
        <v>5057</v>
      </c>
    </row>
    <row r="218" spans="6:23" ht="18" customHeight="1">
      <c r="H218" t="s">
        <v>5046</v>
      </c>
    </row>
    <row r="219" spans="6:23" ht="18" customHeight="1">
      <c r="G219" t="s">
        <v>5047</v>
      </c>
    </row>
    <row r="221" spans="6:23" ht="18" customHeight="1">
      <c r="G221" s="212" t="s">
        <v>4963</v>
      </c>
      <c r="H221" s="213"/>
      <c r="I221" s="213"/>
      <c r="J221" s="213"/>
      <c r="K221" s="213"/>
      <c r="L221" s="213"/>
      <c r="M221" s="213"/>
      <c r="N221" s="213"/>
      <c r="O221" s="213"/>
      <c r="P221" s="213"/>
      <c r="Q221" s="213"/>
      <c r="R221" s="213"/>
      <c r="S221" s="213"/>
      <c r="T221" s="213"/>
      <c r="U221" s="213"/>
      <c r="V221" s="213"/>
    </row>
    <row r="222" spans="6:23" ht="18" customHeight="1">
      <c r="G222" s="214" t="s">
        <v>4943</v>
      </c>
      <c r="H222" s="213"/>
      <c r="I222" s="213"/>
      <c r="J222" s="213"/>
      <c r="K222" s="213"/>
      <c r="L222" s="213"/>
      <c r="M222" s="213"/>
      <c r="N222" s="213"/>
      <c r="O222" s="213"/>
      <c r="P222" s="213"/>
      <c r="Q222" s="213"/>
      <c r="R222" s="213"/>
      <c r="S222" s="213"/>
      <c r="T222" s="213"/>
      <c r="U222" s="213"/>
      <c r="V222" s="213"/>
    </row>
    <row r="223" spans="6:23" ht="18" customHeight="1">
      <c r="G223" s="214" t="s">
        <v>5059</v>
      </c>
      <c r="H223" s="213"/>
      <c r="I223" s="213"/>
      <c r="J223" s="213"/>
      <c r="K223" s="213"/>
      <c r="L223" s="213"/>
      <c r="M223" s="213"/>
      <c r="N223" s="213"/>
      <c r="O223" s="213"/>
      <c r="P223" s="213"/>
      <c r="Q223" s="213"/>
      <c r="R223" s="213"/>
      <c r="S223" s="213"/>
      <c r="T223" s="213"/>
      <c r="U223" s="213"/>
      <c r="V223" s="213"/>
    </row>
    <row r="224" spans="6:23" ht="18" customHeight="1">
      <c r="G224" s="214" t="s">
        <v>3115</v>
      </c>
      <c r="H224" s="213"/>
      <c r="I224" s="213"/>
      <c r="J224" s="213"/>
      <c r="K224" s="213"/>
      <c r="L224" s="213"/>
      <c r="M224" s="213"/>
      <c r="N224" s="213"/>
      <c r="O224" s="213"/>
      <c r="P224" s="213"/>
      <c r="Q224" s="213"/>
      <c r="R224" s="213"/>
      <c r="S224" s="213"/>
      <c r="T224" s="213"/>
      <c r="U224" s="213"/>
      <c r="V224" s="213"/>
    </row>
    <row r="225" spans="6:22" ht="18" customHeight="1">
      <c r="G225" s="214" t="s">
        <v>5052</v>
      </c>
      <c r="H225" s="33"/>
      <c r="I225" s="33"/>
      <c r="J225" s="33"/>
      <c r="K225" s="33"/>
      <c r="L225" s="33"/>
      <c r="M225" s="33"/>
      <c r="N225" s="33"/>
      <c r="O225" s="33"/>
      <c r="P225" s="33"/>
      <c r="Q225" s="33"/>
      <c r="R225" s="33"/>
      <c r="S225" s="33"/>
      <c r="T225" s="33"/>
      <c r="U225" s="33"/>
      <c r="V225" s="213"/>
    </row>
    <row r="226" spans="6:22" ht="18" customHeight="1">
      <c r="G226" s="214" t="s">
        <v>5053</v>
      </c>
      <c r="H226" s="33"/>
      <c r="I226" s="33"/>
      <c r="J226" s="33"/>
      <c r="K226" s="33"/>
      <c r="L226" s="33"/>
      <c r="M226" s="33"/>
      <c r="N226" s="33"/>
      <c r="O226" s="33"/>
      <c r="P226" s="33"/>
      <c r="Q226" s="33"/>
      <c r="R226" s="33"/>
      <c r="S226" s="33"/>
      <c r="T226" s="33"/>
      <c r="U226" s="33"/>
      <c r="V226" s="213"/>
    </row>
    <row r="227" spans="6:22" ht="18" customHeight="1">
      <c r="G227" s="214" t="s">
        <v>5058</v>
      </c>
      <c r="H227" s="33"/>
      <c r="I227" s="33"/>
      <c r="J227" s="33"/>
      <c r="K227" s="33"/>
      <c r="L227" s="33"/>
      <c r="M227" s="33"/>
      <c r="N227" s="33"/>
      <c r="O227" s="33"/>
      <c r="P227" s="33"/>
      <c r="Q227" s="33"/>
      <c r="R227" s="33"/>
      <c r="S227" s="33"/>
      <c r="T227" s="33"/>
      <c r="U227" s="33"/>
      <c r="V227" s="213"/>
    </row>
    <row r="228" spans="6:22" ht="18" customHeight="1">
      <c r="G228" s="214" t="s">
        <v>5060</v>
      </c>
      <c r="H228" s="33"/>
      <c r="I228" s="33"/>
      <c r="J228" s="33"/>
      <c r="K228" s="33"/>
      <c r="L228" s="33"/>
      <c r="M228" s="33"/>
      <c r="N228" s="33"/>
      <c r="O228" s="33"/>
      <c r="P228" s="33"/>
      <c r="Q228" s="33"/>
      <c r="R228" s="33"/>
      <c r="S228" s="33"/>
      <c r="T228" s="33"/>
      <c r="U228" s="33"/>
      <c r="V228" s="213"/>
    </row>
    <row r="229" spans="6:22" ht="18" customHeight="1">
      <c r="G229" s="214" t="s">
        <v>5054</v>
      </c>
      <c r="H229" s="33"/>
      <c r="I229" s="33"/>
      <c r="J229" s="33"/>
      <c r="K229" s="33"/>
      <c r="L229" s="33"/>
      <c r="M229" s="33"/>
      <c r="N229" s="33"/>
      <c r="O229" s="33"/>
      <c r="P229" s="33"/>
      <c r="Q229" s="33"/>
      <c r="R229" s="33"/>
      <c r="S229" s="33"/>
      <c r="T229" s="33"/>
      <c r="U229" s="33"/>
      <c r="V229" s="213"/>
    </row>
    <row r="230" spans="6:22" ht="18" customHeight="1">
      <c r="G230" s="214" t="s">
        <v>3118</v>
      </c>
      <c r="H230" s="213"/>
      <c r="I230" s="213"/>
      <c r="J230" s="213"/>
      <c r="K230" s="213"/>
      <c r="L230" s="213"/>
      <c r="M230" s="213"/>
      <c r="N230" s="213"/>
      <c r="O230" s="213"/>
      <c r="P230" s="213"/>
      <c r="Q230" s="213"/>
      <c r="R230" s="213"/>
      <c r="S230" s="213"/>
      <c r="T230" s="213"/>
      <c r="U230" s="213"/>
      <c r="V230" s="213"/>
    </row>
    <row r="231" spans="6:22" ht="18" customHeight="1">
      <c r="G231" s="215" t="s">
        <v>3826</v>
      </c>
      <c r="H231" s="213"/>
      <c r="I231" s="213"/>
      <c r="J231" s="213"/>
      <c r="K231" s="213"/>
      <c r="L231" s="213"/>
      <c r="M231" s="213"/>
      <c r="N231" s="213"/>
      <c r="O231" s="213"/>
      <c r="P231" s="213"/>
      <c r="Q231" s="213"/>
      <c r="R231" s="213"/>
      <c r="S231" s="213"/>
      <c r="T231" s="213"/>
      <c r="U231" s="213"/>
      <c r="V231" s="213"/>
    </row>
    <row r="234" spans="6:22" ht="18" customHeight="1">
      <c r="F234" s="33" t="s">
        <v>5041</v>
      </c>
      <c r="G234" s="33"/>
      <c r="H234" s="33"/>
      <c r="I234" s="33"/>
    </row>
    <row r="235" spans="6:22" ht="18" customHeight="1">
      <c r="G235" t="s">
        <v>5045</v>
      </c>
    </row>
    <row r="236" spans="6:22" ht="18" customHeight="1">
      <c r="H236" t="s">
        <v>5046</v>
      </c>
    </row>
    <row r="237" spans="6:22" ht="18" customHeight="1">
      <c r="G237" s="31" t="s">
        <v>5061</v>
      </c>
      <c r="H237" s="31"/>
      <c r="I237" s="31"/>
      <c r="J237" s="31"/>
      <c r="K237" s="31"/>
    </row>
    <row r="238" spans="6:22" ht="18" customHeight="1">
      <c r="H238" t="s">
        <v>5046</v>
      </c>
    </row>
    <row r="239" spans="6:22" ht="18" customHeight="1">
      <c r="G239" s="31" t="s">
        <v>5061</v>
      </c>
      <c r="H239" s="31"/>
      <c r="I239" s="31"/>
      <c r="J239" s="31"/>
      <c r="K239" s="31"/>
    </row>
    <row r="240" spans="6:22" ht="18" customHeight="1">
      <c r="H240" t="s">
        <v>5046</v>
      </c>
    </row>
    <row r="241" spans="7:20" ht="18" customHeight="1">
      <c r="G241" s="31" t="s">
        <v>5057</v>
      </c>
      <c r="H241" s="31"/>
      <c r="I241" s="31"/>
      <c r="J241" s="31"/>
      <c r="K241" s="31"/>
    </row>
    <row r="242" spans="7:20" ht="18" customHeight="1">
      <c r="H242" t="s">
        <v>5046</v>
      </c>
    </row>
    <row r="243" spans="7:20" ht="18" customHeight="1">
      <c r="G243" t="s">
        <v>5047</v>
      </c>
    </row>
    <row r="245" spans="7:20" ht="18" customHeight="1">
      <c r="G245" s="212" t="s">
        <v>4963</v>
      </c>
      <c r="H245" s="213"/>
      <c r="I245" s="213"/>
      <c r="J245" s="213"/>
      <c r="K245" s="213"/>
      <c r="L245" s="213"/>
      <c r="M245" s="213"/>
      <c r="N245" s="213"/>
      <c r="O245" s="213"/>
      <c r="P245" s="213"/>
      <c r="Q245" s="213"/>
      <c r="R245" s="213"/>
      <c r="S245" s="213"/>
      <c r="T245" s="213"/>
    </row>
    <row r="246" spans="7:20" ht="18" customHeight="1">
      <c r="G246" s="214" t="s">
        <v>4943</v>
      </c>
      <c r="H246" s="213"/>
      <c r="I246" s="213"/>
      <c r="J246" s="213"/>
      <c r="K246" s="213"/>
      <c r="L246" s="213"/>
      <c r="M246" s="213"/>
      <c r="N246" s="213"/>
      <c r="O246" s="213"/>
      <c r="P246" s="213"/>
      <c r="Q246" s="213"/>
      <c r="R246" s="213"/>
      <c r="S246" s="213"/>
      <c r="T246" s="213"/>
    </row>
    <row r="247" spans="7:20" ht="18" customHeight="1">
      <c r="G247" s="214" t="s">
        <v>5064</v>
      </c>
      <c r="H247" s="213"/>
      <c r="I247" s="213"/>
      <c r="J247" s="213"/>
      <c r="K247" s="213"/>
      <c r="L247" s="213"/>
      <c r="M247" s="213"/>
      <c r="N247" s="213"/>
      <c r="O247" s="213"/>
      <c r="P247" s="213"/>
      <c r="Q247" s="213"/>
      <c r="R247" s="213"/>
      <c r="S247" s="213"/>
      <c r="T247" s="213"/>
    </row>
    <row r="248" spans="7:20" ht="18" customHeight="1">
      <c r="G248" s="214" t="s">
        <v>3115</v>
      </c>
      <c r="H248" s="213"/>
      <c r="I248" s="213"/>
      <c r="J248" s="213"/>
      <c r="K248" s="213"/>
      <c r="L248" s="213"/>
      <c r="M248" s="213"/>
      <c r="N248" s="213"/>
      <c r="O248" s="213"/>
      <c r="P248" s="213"/>
      <c r="Q248" s="213"/>
      <c r="R248" s="213"/>
      <c r="S248" s="213"/>
      <c r="T248" s="213"/>
    </row>
    <row r="249" spans="7:20" ht="18" customHeight="1">
      <c r="G249" s="214" t="s">
        <v>5065</v>
      </c>
      <c r="H249" s="213"/>
      <c r="I249" s="213"/>
      <c r="J249" s="213"/>
      <c r="K249" s="213"/>
      <c r="L249" s="213"/>
      <c r="M249" s="213"/>
      <c r="N249" s="213"/>
      <c r="O249" s="213"/>
      <c r="P249" s="213"/>
      <c r="Q249" s="213"/>
      <c r="R249" s="213"/>
      <c r="S249" s="213"/>
      <c r="T249" s="213"/>
    </row>
    <row r="250" spans="7:20" ht="18" customHeight="1">
      <c r="G250" s="214" t="s">
        <v>3127</v>
      </c>
      <c r="H250" s="213"/>
      <c r="I250" s="213"/>
      <c r="J250" s="213"/>
      <c r="K250" s="213"/>
      <c r="L250" s="213"/>
      <c r="M250" s="213"/>
      <c r="N250" s="213"/>
      <c r="O250" s="213"/>
      <c r="P250" s="213"/>
      <c r="Q250" s="213"/>
      <c r="R250" s="213"/>
      <c r="S250" s="213"/>
      <c r="T250" s="213"/>
    </row>
    <row r="251" spans="7:20" ht="18" customHeight="1">
      <c r="G251" s="214" t="s">
        <v>5066</v>
      </c>
      <c r="H251" s="213"/>
      <c r="I251" s="213"/>
      <c r="J251" s="213"/>
      <c r="K251" s="213"/>
      <c r="L251" s="213"/>
      <c r="M251" s="213"/>
      <c r="N251" s="213"/>
      <c r="O251" s="213"/>
      <c r="P251" s="213"/>
      <c r="Q251" s="213"/>
      <c r="R251" s="213"/>
      <c r="S251" s="213"/>
      <c r="T251" s="213"/>
    </row>
    <row r="252" spans="7:20" ht="18" customHeight="1">
      <c r="G252" s="214" t="s">
        <v>5067</v>
      </c>
      <c r="H252" s="213"/>
      <c r="I252" s="213"/>
      <c r="J252" s="213"/>
      <c r="K252" s="213"/>
      <c r="L252" s="213"/>
      <c r="M252" s="213"/>
      <c r="N252" s="213"/>
      <c r="O252" s="213"/>
      <c r="P252" s="213"/>
      <c r="Q252" s="213"/>
      <c r="R252" s="213"/>
      <c r="S252" s="213"/>
      <c r="T252" s="213"/>
    </row>
    <row r="253" spans="7:20" ht="18" customHeight="1">
      <c r="G253" s="214" t="s">
        <v>5068</v>
      </c>
      <c r="H253" s="213"/>
      <c r="I253" s="213"/>
      <c r="J253" s="213"/>
      <c r="K253" s="213"/>
      <c r="L253" s="213"/>
      <c r="M253" s="213"/>
      <c r="N253" s="213"/>
      <c r="O253" s="213"/>
      <c r="P253" s="213"/>
      <c r="Q253" s="213"/>
      <c r="R253" s="213"/>
      <c r="S253" s="213"/>
      <c r="T253" s="213"/>
    </row>
    <row r="254" spans="7:20" ht="18" customHeight="1">
      <c r="G254" s="214" t="s">
        <v>5069</v>
      </c>
      <c r="H254" s="213"/>
      <c r="I254" s="213"/>
      <c r="J254" s="213"/>
      <c r="K254" s="213"/>
      <c r="L254" s="213"/>
      <c r="M254" s="213"/>
      <c r="N254" s="213"/>
      <c r="O254" s="213"/>
      <c r="P254" s="213"/>
      <c r="Q254" s="213"/>
      <c r="R254" s="213"/>
      <c r="S254" s="213"/>
      <c r="T254" s="213"/>
    </row>
    <row r="255" spans="7:20" ht="18" customHeight="1">
      <c r="G255" s="214" t="s">
        <v>5070</v>
      </c>
      <c r="H255" s="213"/>
      <c r="I255" s="213"/>
      <c r="J255" s="213"/>
      <c r="K255" s="213"/>
      <c r="L255" s="213"/>
      <c r="M255" s="213"/>
      <c r="N255" s="213"/>
      <c r="O255" s="213"/>
      <c r="P255" s="213"/>
      <c r="Q255" s="213"/>
      <c r="R255" s="213"/>
      <c r="S255" s="213"/>
      <c r="T255" s="213"/>
    </row>
    <row r="256" spans="7:20" ht="18" customHeight="1">
      <c r="G256" s="214" t="s">
        <v>5071</v>
      </c>
      <c r="H256" s="213"/>
      <c r="I256" s="213"/>
      <c r="J256" s="213"/>
      <c r="K256" s="213"/>
      <c r="L256" s="213"/>
      <c r="M256" s="213"/>
      <c r="N256" s="213"/>
      <c r="O256" s="213"/>
      <c r="P256" s="213"/>
      <c r="Q256" s="213"/>
      <c r="R256" s="213"/>
      <c r="S256" s="213"/>
      <c r="T256" s="213"/>
    </row>
    <row r="257" spans="5:20" ht="18" customHeight="1">
      <c r="G257" s="214" t="s">
        <v>5072</v>
      </c>
      <c r="H257" s="213"/>
      <c r="I257" s="213"/>
      <c r="J257" s="213"/>
      <c r="K257" s="213"/>
      <c r="L257" s="213"/>
      <c r="M257" s="213"/>
      <c r="N257" s="213"/>
      <c r="O257" s="213"/>
      <c r="P257" s="213"/>
      <c r="Q257" s="213"/>
      <c r="R257" s="213"/>
      <c r="S257" s="213"/>
      <c r="T257" s="213"/>
    </row>
    <row r="258" spans="5:20" ht="18" customHeight="1">
      <c r="G258" s="214" t="s">
        <v>5073</v>
      </c>
      <c r="H258" s="213"/>
      <c r="I258" s="213"/>
      <c r="J258" s="213"/>
      <c r="K258" s="213"/>
      <c r="L258" s="213"/>
      <c r="M258" s="213"/>
      <c r="N258" s="213"/>
      <c r="O258" s="213"/>
      <c r="P258" s="213"/>
      <c r="Q258" s="213"/>
      <c r="R258" s="213"/>
      <c r="S258" s="213"/>
      <c r="T258" s="213"/>
    </row>
    <row r="259" spans="5:20" ht="18" customHeight="1">
      <c r="G259" s="214" t="s">
        <v>5058</v>
      </c>
      <c r="H259" s="213"/>
      <c r="I259" s="213"/>
      <c r="J259" s="213"/>
      <c r="K259" s="213"/>
      <c r="L259" s="213"/>
      <c r="M259" s="213"/>
      <c r="N259" s="213"/>
      <c r="O259" s="213"/>
      <c r="P259" s="213"/>
      <c r="Q259" s="213"/>
      <c r="R259" s="213"/>
      <c r="S259" s="213"/>
      <c r="T259" s="213"/>
    </row>
    <row r="260" spans="5:20" ht="18" customHeight="1">
      <c r="G260" s="214" t="s">
        <v>5074</v>
      </c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</row>
    <row r="261" spans="5:20" ht="18" customHeight="1">
      <c r="G261" s="214" t="s">
        <v>5054</v>
      </c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</row>
    <row r="262" spans="5:20" ht="18" customHeight="1">
      <c r="G262" s="214" t="s">
        <v>3118</v>
      </c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</row>
    <row r="263" spans="5:20" ht="18" customHeight="1">
      <c r="G263" s="215" t="s">
        <v>3826</v>
      </c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</row>
    <row r="264" spans="5:20" ht="18" customHeight="1">
      <c r="G264" s="215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</row>
    <row r="265" spans="5:20" ht="18" customHeight="1">
      <c r="G265" s="216" t="s">
        <v>5062</v>
      </c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</row>
    <row r="266" spans="5:20" ht="18" customHeight="1">
      <c r="G266" s="216" t="s">
        <v>5063</v>
      </c>
      <c r="H266" s="213"/>
      <c r="I266" s="213"/>
      <c r="J266" s="213"/>
      <c r="K266" s="213"/>
      <c r="L266" s="213"/>
      <c r="M266" s="213"/>
      <c r="N266" s="213"/>
      <c r="O266" s="213"/>
      <c r="P266" s="213"/>
      <c r="Q266" s="213"/>
      <c r="R266" s="213"/>
      <c r="S266" s="213"/>
      <c r="T266" s="213"/>
    </row>
    <row r="267" spans="5:20" ht="18" customHeight="1">
      <c r="G267" s="216" t="s">
        <v>4958</v>
      </c>
      <c r="H267" s="213"/>
      <c r="I267" s="213"/>
      <c r="J267" s="213"/>
      <c r="K267" s="213"/>
      <c r="L267" s="213"/>
      <c r="M267" s="213"/>
      <c r="N267" s="213"/>
      <c r="O267" s="213"/>
      <c r="P267" s="213"/>
      <c r="Q267" s="213"/>
      <c r="R267" s="213"/>
      <c r="S267" s="213"/>
      <c r="T267" s="213"/>
    </row>
    <row r="270" spans="5:20" ht="18" customHeight="1">
      <c r="E270" s="39" t="s">
        <v>5075</v>
      </c>
      <c r="F270" s="39"/>
      <c r="G270" s="39"/>
      <c r="H270" s="39"/>
    </row>
    <row r="271" spans="5:20" s="62" customFormat="1" ht="18" customHeight="1"/>
    <row r="272" spans="5:20" s="62" customFormat="1" ht="18" customHeight="1">
      <c r="E272" s="31">
        <v>1</v>
      </c>
    </row>
    <row r="273" spans="6:23" ht="18" customHeight="1">
      <c r="F273" s="86" t="s">
        <v>5076</v>
      </c>
    </row>
    <row r="274" spans="6:23" ht="18" customHeight="1">
      <c r="G274" t="s">
        <v>5077</v>
      </c>
    </row>
    <row r="275" spans="6:23" ht="18" customHeight="1">
      <c r="H275" t="s">
        <v>5046</v>
      </c>
    </row>
    <row r="276" spans="6:23" ht="18" customHeight="1">
      <c r="G276" t="s">
        <v>5078</v>
      </c>
    </row>
    <row r="277" spans="6:23" ht="18" customHeight="1">
      <c r="H277" t="s">
        <v>5046</v>
      </c>
    </row>
    <row r="278" spans="6:23" ht="18" customHeight="1">
      <c r="G278" t="s">
        <v>5057</v>
      </c>
    </row>
    <row r="279" spans="6:23" ht="18" customHeight="1">
      <c r="H279" t="s">
        <v>5046</v>
      </c>
    </row>
    <row r="280" spans="6:23" ht="18" customHeight="1">
      <c r="F280" s="86" t="s">
        <v>5079</v>
      </c>
    </row>
    <row r="282" spans="6:23" ht="18" customHeight="1">
      <c r="F282" s="212" t="s">
        <v>4963</v>
      </c>
      <c r="G282" s="213"/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  <c r="V282" s="213"/>
      <c r="W282" s="213"/>
    </row>
    <row r="283" spans="6:23" ht="18" customHeight="1">
      <c r="F283" s="214" t="s">
        <v>4943</v>
      </c>
      <c r="G283" s="213"/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  <c r="V283" s="213"/>
      <c r="W283" s="213"/>
    </row>
    <row r="284" spans="6:23" ht="18" customHeight="1">
      <c r="F284" s="214" t="s">
        <v>5083</v>
      </c>
      <c r="G284" s="213"/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  <c r="V284" s="213"/>
      <c r="W284" s="213"/>
    </row>
    <row r="285" spans="6:23" ht="18" customHeight="1">
      <c r="F285" s="214" t="s">
        <v>3115</v>
      </c>
      <c r="G285" s="213"/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  <c r="V285" s="213"/>
      <c r="W285" s="213"/>
    </row>
    <row r="286" spans="6:23" ht="18" customHeight="1">
      <c r="F286" s="214" t="s">
        <v>5084</v>
      </c>
      <c r="G286" s="213"/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  <c r="V286" s="213"/>
      <c r="W286" s="213"/>
    </row>
    <row r="287" spans="6:23" ht="18" customHeight="1">
      <c r="F287" s="214" t="s">
        <v>5085</v>
      </c>
      <c r="G287" s="213"/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  <c r="V287" s="213"/>
      <c r="W287" s="213"/>
    </row>
    <row r="288" spans="6:23" ht="18" customHeight="1">
      <c r="F288" s="214" t="s">
        <v>5086</v>
      </c>
      <c r="G288" s="213"/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  <c r="V288" s="213"/>
      <c r="W288" s="213"/>
    </row>
    <row r="289" spans="5:23" ht="18" customHeight="1">
      <c r="F289" s="214" t="s">
        <v>5087</v>
      </c>
      <c r="G289" s="213"/>
      <c r="H289" s="213"/>
      <c r="I289" s="213"/>
      <c r="J289" s="213"/>
      <c r="K289" s="213"/>
      <c r="L289" s="213"/>
      <c r="M289" s="213"/>
      <c r="N289" s="213"/>
      <c r="O289" s="213"/>
      <c r="P289" s="213"/>
      <c r="Q289" s="213"/>
      <c r="R289" s="213"/>
      <c r="S289" s="213"/>
      <c r="T289" s="213"/>
      <c r="U289" s="213"/>
      <c r="V289" s="213"/>
      <c r="W289" s="213"/>
    </row>
    <row r="290" spans="5:23" ht="18" customHeight="1">
      <c r="F290" s="214" t="s">
        <v>5088</v>
      </c>
      <c r="G290" s="213"/>
      <c r="H290" s="213"/>
      <c r="I290" s="213"/>
      <c r="J290" s="213"/>
      <c r="K290" s="213"/>
      <c r="L290" s="213"/>
      <c r="M290" s="213"/>
      <c r="N290" s="213"/>
      <c r="O290" s="213"/>
      <c r="P290" s="213"/>
      <c r="Q290" s="213"/>
      <c r="R290" s="213"/>
      <c r="S290" s="213"/>
      <c r="T290" s="213"/>
      <c r="U290" s="213"/>
      <c r="V290" s="213"/>
      <c r="W290" s="213"/>
    </row>
    <row r="291" spans="5:23" ht="18" customHeight="1">
      <c r="F291" s="214" t="s">
        <v>5089</v>
      </c>
      <c r="G291" s="213"/>
      <c r="H291" s="213"/>
      <c r="I291" s="213"/>
      <c r="J291" s="213"/>
      <c r="K291" s="213"/>
      <c r="L291" s="213"/>
      <c r="M291" s="213"/>
      <c r="N291" s="213"/>
      <c r="O291" s="213"/>
      <c r="P291" s="213"/>
      <c r="Q291" s="213"/>
      <c r="R291" s="213"/>
      <c r="S291" s="213"/>
      <c r="T291" s="213"/>
      <c r="U291" s="213"/>
      <c r="V291" s="213"/>
      <c r="W291" s="213"/>
    </row>
    <row r="292" spans="5:23" ht="18" customHeight="1">
      <c r="F292" s="214" t="s">
        <v>5090</v>
      </c>
      <c r="G292" s="213"/>
      <c r="H292" s="213"/>
      <c r="I292" s="213"/>
      <c r="J292" s="213"/>
      <c r="K292" s="213"/>
      <c r="L292" s="213"/>
      <c r="M292" s="213"/>
      <c r="N292" s="213"/>
      <c r="O292" s="213"/>
      <c r="P292" s="213"/>
      <c r="Q292" s="213"/>
      <c r="R292" s="213"/>
      <c r="S292" s="213"/>
      <c r="T292" s="213"/>
      <c r="U292" s="213"/>
      <c r="V292" s="213"/>
      <c r="W292" s="213"/>
    </row>
    <row r="293" spans="5:23" ht="18" customHeight="1">
      <c r="F293" s="214" t="s">
        <v>5091</v>
      </c>
      <c r="G293" s="213"/>
      <c r="H293" s="213"/>
      <c r="I293" s="213"/>
      <c r="J293" s="213"/>
      <c r="K293" s="213"/>
      <c r="L293" s="213"/>
      <c r="M293" s="213"/>
      <c r="N293" s="213"/>
      <c r="O293" s="213"/>
      <c r="P293" s="213"/>
      <c r="Q293" s="213"/>
      <c r="R293" s="213"/>
      <c r="S293" s="213"/>
      <c r="T293" s="213"/>
      <c r="U293" s="213"/>
      <c r="V293" s="213"/>
      <c r="W293" s="213"/>
    </row>
    <row r="294" spans="5:23" ht="18" customHeight="1">
      <c r="F294" s="214" t="s">
        <v>5080</v>
      </c>
      <c r="G294" s="213"/>
      <c r="H294" s="213"/>
      <c r="I294" s="213"/>
      <c r="J294" s="213"/>
      <c r="K294" s="213"/>
      <c r="L294" s="213"/>
      <c r="M294" s="213"/>
      <c r="N294" s="213"/>
      <c r="O294" s="213"/>
      <c r="P294" s="213"/>
      <c r="Q294" s="213"/>
      <c r="R294" s="213"/>
      <c r="S294" s="213"/>
      <c r="T294" s="213"/>
      <c r="U294" s="213"/>
      <c r="V294" s="213"/>
      <c r="W294" s="213"/>
    </row>
    <row r="295" spans="5:23" ht="18" customHeight="1">
      <c r="F295" s="214" t="s">
        <v>3118</v>
      </c>
      <c r="G295" s="213"/>
      <c r="H295" s="213"/>
      <c r="I295" s="213"/>
      <c r="J295" s="213"/>
      <c r="K295" s="213"/>
      <c r="L295" s="213"/>
      <c r="M295" s="213"/>
      <c r="N295" s="213"/>
      <c r="O295" s="213"/>
      <c r="P295" s="213"/>
      <c r="Q295" s="213"/>
      <c r="R295" s="213"/>
      <c r="S295" s="213"/>
      <c r="T295" s="213"/>
      <c r="U295" s="213"/>
      <c r="V295" s="213"/>
      <c r="W295" s="213"/>
    </row>
    <row r="296" spans="5:23" ht="18" customHeight="1">
      <c r="F296" s="215" t="s">
        <v>3826</v>
      </c>
      <c r="G296" s="213"/>
      <c r="H296" s="213"/>
      <c r="I296" s="213"/>
      <c r="J296" s="213"/>
      <c r="K296" s="213"/>
      <c r="L296" s="213"/>
      <c r="M296" s="213"/>
      <c r="N296" s="213"/>
      <c r="O296" s="213"/>
      <c r="P296" s="213"/>
      <c r="Q296" s="213"/>
      <c r="R296" s="213"/>
      <c r="S296" s="213"/>
      <c r="T296" s="213"/>
      <c r="U296" s="213"/>
      <c r="V296" s="213"/>
      <c r="W296" s="213"/>
    </row>
    <row r="297" spans="5:23" ht="18" customHeight="1">
      <c r="F297" s="215"/>
      <c r="G297" s="213"/>
      <c r="H297" s="213"/>
      <c r="I297" s="213"/>
      <c r="J297" s="213"/>
      <c r="K297" s="213"/>
      <c r="L297" s="213"/>
      <c r="M297" s="213"/>
      <c r="N297" s="213"/>
      <c r="O297" s="213"/>
      <c r="P297" s="213"/>
      <c r="Q297" s="213"/>
      <c r="R297" s="213"/>
      <c r="S297" s="213"/>
      <c r="T297" s="213"/>
      <c r="U297" s="213"/>
      <c r="V297" s="213"/>
      <c r="W297" s="213"/>
    </row>
    <row r="298" spans="5:23" ht="18" customHeight="1">
      <c r="F298" s="216" t="s">
        <v>5081</v>
      </c>
      <c r="G298" s="213"/>
      <c r="H298" s="213"/>
      <c r="I298" s="213"/>
      <c r="J298" s="213"/>
      <c r="K298" s="213"/>
      <c r="L298" s="213"/>
      <c r="M298" s="213"/>
      <c r="N298" s="213"/>
      <c r="O298" s="213"/>
      <c r="P298" s="213"/>
      <c r="Q298" s="213"/>
      <c r="R298" s="213"/>
      <c r="S298" s="213"/>
      <c r="T298" s="213"/>
      <c r="U298" s="213"/>
      <c r="V298" s="213"/>
      <c r="W298" s="213"/>
    </row>
    <row r="299" spans="5:23" ht="18" customHeight="1">
      <c r="F299" s="216" t="s">
        <v>5082</v>
      </c>
      <c r="G299" s="213"/>
      <c r="H299" s="213"/>
      <c r="I299" s="213"/>
      <c r="J299" s="213"/>
      <c r="K299" s="213"/>
      <c r="L299" s="213"/>
      <c r="M299" s="213"/>
      <c r="N299" s="213"/>
      <c r="O299" s="213"/>
      <c r="P299" s="213"/>
      <c r="Q299" s="213"/>
      <c r="R299" s="213"/>
      <c r="S299" s="213"/>
      <c r="T299" s="213"/>
      <c r="U299" s="213"/>
      <c r="V299" s="213"/>
      <c r="W299" s="213"/>
    </row>
    <row r="300" spans="5:23" ht="18" customHeight="1">
      <c r="F300" s="216" t="s">
        <v>4958</v>
      </c>
      <c r="G300" s="213"/>
      <c r="H300" s="213"/>
      <c r="I300" s="213"/>
      <c r="J300" s="213"/>
      <c r="K300" s="213"/>
      <c r="L300" s="213"/>
      <c r="M300" s="213"/>
      <c r="N300" s="213"/>
      <c r="O300" s="213"/>
      <c r="P300" s="213"/>
      <c r="Q300" s="213"/>
      <c r="R300" s="213"/>
      <c r="S300" s="213"/>
      <c r="T300" s="213"/>
      <c r="U300" s="213"/>
      <c r="V300" s="213"/>
      <c r="W300" s="213"/>
    </row>
    <row r="301" spans="5:23" ht="18" customHeight="1">
      <c r="F301" s="52"/>
    </row>
    <row r="302" spans="5:23" ht="18" customHeight="1">
      <c r="E302" s="31">
        <v>2</v>
      </c>
    </row>
    <row r="303" spans="5:23" ht="18" customHeight="1">
      <c r="F303" s="86" t="s">
        <v>5092</v>
      </c>
    </row>
    <row r="304" spans="5:23" ht="18" customHeight="1">
      <c r="G304" t="s">
        <v>5093</v>
      </c>
    </row>
    <row r="305" spans="6:23" ht="18" customHeight="1">
      <c r="H305" t="s">
        <v>5046</v>
      </c>
    </row>
    <row r="306" spans="6:23" ht="18" customHeight="1">
      <c r="G306" t="s">
        <v>5094</v>
      </c>
    </row>
    <row r="307" spans="6:23" ht="18" customHeight="1">
      <c r="H307" t="s">
        <v>5046</v>
      </c>
    </row>
    <row r="308" spans="6:23" ht="18" customHeight="1">
      <c r="G308" t="s">
        <v>5057</v>
      </c>
    </row>
    <row r="309" spans="6:23" ht="18" customHeight="1">
      <c r="H309" t="s">
        <v>5046</v>
      </c>
    </row>
    <row r="310" spans="6:23" ht="18" customHeight="1">
      <c r="F310" s="86" t="s">
        <v>5079</v>
      </c>
    </row>
    <row r="312" spans="6:23" ht="18" customHeight="1">
      <c r="F312" s="212" t="s">
        <v>4963</v>
      </c>
      <c r="G312" s="213"/>
      <c r="H312" s="213"/>
      <c r="I312" s="213"/>
      <c r="J312" s="213"/>
      <c r="K312" s="213"/>
      <c r="L312" s="213"/>
      <c r="M312" s="213"/>
      <c r="N312" s="213"/>
      <c r="O312" s="213"/>
      <c r="P312" s="213"/>
      <c r="Q312" s="213"/>
      <c r="R312" s="213"/>
      <c r="S312" s="213"/>
      <c r="T312" s="213"/>
      <c r="U312" s="213"/>
      <c r="V312" s="213"/>
      <c r="W312" s="213"/>
    </row>
    <row r="313" spans="6:23" ht="18" customHeight="1">
      <c r="F313" s="214" t="s">
        <v>4943</v>
      </c>
      <c r="G313" s="213"/>
      <c r="H313" s="213"/>
      <c r="I313" s="213"/>
      <c r="J313" s="213"/>
      <c r="K313" s="213"/>
      <c r="L313" s="213"/>
      <c r="M313" s="213"/>
      <c r="N313" s="213"/>
      <c r="O313" s="213"/>
      <c r="P313" s="213"/>
      <c r="Q313" s="213"/>
      <c r="R313" s="213"/>
      <c r="S313" s="213"/>
      <c r="T313" s="213"/>
      <c r="U313" s="213"/>
      <c r="V313" s="213"/>
      <c r="W313" s="213"/>
    </row>
    <row r="314" spans="6:23" ht="18" customHeight="1">
      <c r="F314" s="214" t="s">
        <v>5083</v>
      </c>
      <c r="G314" s="213"/>
      <c r="H314" s="213"/>
      <c r="I314" s="213"/>
      <c r="J314" s="213"/>
      <c r="K314" s="213"/>
      <c r="L314" s="213"/>
      <c r="M314" s="213"/>
      <c r="N314" s="213"/>
      <c r="O314" s="213"/>
      <c r="P314" s="213"/>
      <c r="Q314" s="213"/>
      <c r="R314" s="213"/>
      <c r="S314" s="213"/>
      <c r="T314" s="213"/>
      <c r="U314" s="213"/>
      <c r="V314" s="213"/>
      <c r="W314" s="213"/>
    </row>
    <row r="315" spans="6:23" ht="18" customHeight="1">
      <c r="F315" s="214" t="s">
        <v>3115</v>
      </c>
      <c r="G315" s="213"/>
      <c r="H315" s="213"/>
      <c r="I315" s="213"/>
      <c r="J315" s="213"/>
      <c r="K315" s="213"/>
      <c r="L315" s="213"/>
      <c r="M315" s="213"/>
      <c r="N315" s="213"/>
      <c r="O315" s="213"/>
      <c r="P315" s="213"/>
      <c r="Q315" s="213"/>
      <c r="R315" s="213"/>
      <c r="S315" s="213"/>
      <c r="T315" s="213"/>
      <c r="U315" s="213"/>
      <c r="V315" s="213"/>
      <c r="W315" s="213"/>
    </row>
    <row r="316" spans="6:23" ht="18" customHeight="1">
      <c r="F316" s="214" t="s">
        <v>5095</v>
      </c>
      <c r="G316" s="213"/>
      <c r="H316" s="213"/>
      <c r="I316" s="213"/>
      <c r="J316" s="213"/>
      <c r="K316" s="213"/>
      <c r="L316" s="213"/>
      <c r="M316" s="213"/>
      <c r="N316" s="213"/>
      <c r="O316" s="213"/>
      <c r="P316" s="213"/>
      <c r="Q316" s="213"/>
      <c r="R316" s="213"/>
      <c r="S316" s="213"/>
      <c r="T316" s="213"/>
      <c r="U316" s="213"/>
      <c r="V316" s="213"/>
      <c r="W316" s="213"/>
    </row>
    <row r="317" spans="6:23" ht="18" customHeight="1">
      <c r="F317" s="214" t="s">
        <v>5096</v>
      </c>
      <c r="G317" s="213"/>
      <c r="H317" s="213"/>
      <c r="I317" s="213"/>
      <c r="J317" s="213"/>
      <c r="K317" s="213"/>
      <c r="L317" s="213"/>
      <c r="M317" s="213"/>
      <c r="N317" s="213"/>
      <c r="O317" s="213"/>
      <c r="P317" s="213"/>
      <c r="Q317" s="213"/>
      <c r="R317" s="213"/>
      <c r="S317" s="213"/>
      <c r="T317" s="213"/>
      <c r="U317" s="213"/>
      <c r="V317" s="213"/>
      <c r="W317" s="213"/>
    </row>
    <row r="318" spans="6:23" ht="18" customHeight="1">
      <c r="F318" s="214" t="s">
        <v>5097</v>
      </c>
      <c r="G318" s="213"/>
      <c r="H318" s="213"/>
      <c r="I318" s="213"/>
      <c r="J318" s="213"/>
      <c r="K318" s="213"/>
      <c r="L318" s="213"/>
      <c r="M318" s="213"/>
      <c r="N318" s="213"/>
      <c r="O318" s="213"/>
      <c r="P318" s="213"/>
      <c r="Q318" s="213"/>
      <c r="R318" s="213"/>
      <c r="S318" s="213"/>
      <c r="T318" s="213"/>
      <c r="U318" s="213"/>
      <c r="V318" s="213"/>
      <c r="W318" s="213"/>
    </row>
    <row r="319" spans="6:23" ht="18" customHeight="1">
      <c r="F319" s="214" t="s">
        <v>5098</v>
      </c>
      <c r="G319" s="213"/>
      <c r="H319" s="213"/>
      <c r="I319" s="213"/>
      <c r="J319" s="213"/>
      <c r="K319" s="213"/>
      <c r="L319" s="213"/>
      <c r="M319" s="213"/>
      <c r="N319" s="213"/>
      <c r="O319" s="213"/>
      <c r="P319" s="213"/>
      <c r="Q319" s="213"/>
      <c r="R319" s="213"/>
      <c r="S319" s="213"/>
      <c r="T319" s="213"/>
      <c r="U319" s="213"/>
      <c r="V319" s="213"/>
      <c r="W319" s="213"/>
    </row>
    <row r="320" spans="6:23" ht="18" customHeight="1">
      <c r="F320" s="214" t="s">
        <v>5099</v>
      </c>
      <c r="G320" s="213"/>
      <c r="H320" s="213"/>
      <c r="I320" s="213"/>
      <c r="J320" s="213"/>
      <c r="K320" s="213"/>
      <c r="L320" s="213"/>
      <c r="M320" s="213"/>
      <c r="N320" s="213"/>
      <c r="O320" s="213"/>
      <c r="P320" s="213"/>
      <c r="Q320" s="213"/>
      <c r="R320" s="213"/>
      <c r="S320" s="213"/>
      <c r="T320" s="213"/>
      <c r="U320" s="213"/>
      <c r="V320" s="213"/>
      <c r="W320" s="213"/>
    </row>
    <row r="321" spans="4:23" ht="18" customHeight="1">
      <c r="F321" s="214" t="s">
        <v>5100</v>
      </c>
      <c r="G321" s="213"/>
      <c r="H321" s="213"/>
      <c r="I321" s="213"/>
      <c r="J321" s="213"/>
      <c r="K321" s="213"/>
      <c r="L321" s="213"/>
      <c r="M321" s="213"/>
      <c r="N321" s="213"/>
      <c r="O321" s="213"/>
      <c r="P321" s="213"/>
      <c r="Q321" s="213"/>
      <c r="R321" s="213"/>
      <c r="S321" s="213"/>
      <c r="T321" s="213"/>
      <c r="U321" s="213"/>
      <c r="V321" s="213"/>
      <c r="W321" s="213"/>
    </row>
    <row r="322" spans="4:23" ht="18" customHeight="1">
      <c r="F322" s="214" t="s">
        <v>5080</v>
      </c>
      <c r="G322" s="213"/>
      <c r="H322" s="213"/>
      <c r="I322" s="213"/>
      <c r="J322" s="213"/>
      <c r="K322" s="213"/>
      <c r="L322" s="213"/>
      <c r="M322" s="213"/>
      <c r="N322" s="213"/>
      <c r="O322" s="213"/>
      <c r="P322" s="213"/>
      <c r="Q322" s="213"/>
      <c r="R322" s="213"/>
      <c r="S322" s="213"/>
      <c r="T322" s="213"/>
      <c r="U322" s="213"/>
      <c r="V322" s="213"/>
      <c r="W322" s="213"/>
    </row>
    <row r="323" spans="4:23" ht="18" customHeight="1">
      <c r="F323" s="214" t="s">
        <v>3118</v>
      </c>
      <c r="G323" s="213"/>
      <c r="H323" s="213"/>
      <c r="I323" s="213"/>
      <c r="J323" s="213"/>
      <c r="K323" s="213"/>
      <c r="L323" s="213"/>
      <c r="M323" s="213"/>
      <c r="N323" s="213"/>
      <c r="O323" s="213"/>
      <c r="P323" s="213"/>
      <c r="Q323" s="213"/>
      <c r="R323" s="213"/>
      <c r="S323" s="213"/>
      <c r="T323" s="213"/>
      <c r="U323" s="213"/>
      <c r="V323" s="213"/>
      <c r="W323" s="213"/>
    </row>
    <row r="324" spans="4:23" ht="18" customHeight="1">
      <c r="F324" s="215" t="s">
        <v>3826</v>
      </c>
      <c r="G324" s="213"/>
      <c r="H324" s="213"/>
      <c r="I324" s="213"/>
      <c r="J324" s="213"/>
      <c r="K324" s="213"/>
      <c r="L324" s="213"/>
      <c r="M324" s="213"/>
      <c r="N324" s="213"/>
      <c r="O324" s="213"/>
      <c r="P324" s="213"/>
      <c r="Q324" s="213"/>
      <c r="R324" s="213"/>
      <c r="S324" s="213"/>
      <c r="T324" s="213"/>
      <c r="U324" s="213"/>
      <c r="V324" s="213"/>
      <c r="W324" s="213"/>
    </row>
    <row r="325" spans="4:23" ht="18" customHeight="1">
      <c r="F325" s="215"/>
      <c r="G325" s="213"/>
      <c r="H325" s="213"/>
      <c r="I325" s="213"/>
      <c r="J325" s="213"/>
      <c r="K325" s="213"/>
      <c r="L325" s="213"/>
      <c r="M325" s="213"/>
      <c r="N325" s="213"/>
      <c r="O325" s="213"/>
      <c r="P325" s="213"/>
      <c r="Q325" s="213"/>
      <c r="R325" s="213"/>
      <c r="S325" s="213"/>
      <c r="T325" s="213"/>
      <c r="U325" s="213"/>
      <c r="V325" s="213"/>
      <c r="W325" s="213"/>
    </row>
    <row r="326" spans="4:23" ht="18" customHeight="1">
      <c r="F326" s="216" t="s">
        <v>5082</v>
      </c>
      <c r="G326" s="213"/>
      <c r="H326" s="213"/>
      <c r="I326" s="213"/>
      <c r="J326" s="213"/>
      <c r="K326" s="213"/>
      <c r="L326" s="213"/>
      <c r="M326" s="213"/>
      <c r="N326" s="213"/>
      <c r="O326" s="213"/>
      <c r="P326" s="213"/>
      <c r="Q326" s="213"/>
      <c r="R326" s="213"/>
      <c r="S326" s="213"/>
      <c r="T326" s="213"/>
      <c r="U326" s="213"/>
      <c r="V326" s="213"/>
      <c r="W326" s="213"/>
    </row>
    <row r="327" spans="4:23" ht="18" customHeight="1">
      <c r="F327" s="216" t="s">
        <v>4958</v>
      </c>
      <c r="G327" s="213"/>
      <c r="H327" s="213"/>
      <c r="I327" s="213"/>
      <c r="J327" s="213"/>
      <c r="K327" s="213"/>
      <c r="L327" s="213"/>
      <c r="M327" s="213"/>
      <c r="N327" s="213"/>
      <c r="O327" s="213"/>
      <c r="P327" s="213"/>
      <c r="Q327" s="213"/>
      <c r="R327" s="213"/>
      <c r="S327" s="213"/>
      <c r="T327" s="213"/>
      <c r="U327" s="213"/>
      <c r="V327" s="213"/>
      <c r="W327" s="213"/>
    </row>
    <row r="330" spans="4:23" ht="18" customHeight="1">
      <c r="D330" s="28" t="s">
        <v>5101</v>
      </c>
      <c r="E330" s="28"/>
      <c r="F330" s="28"/>
      <c r="G330" s="28"/>
    </row>
    <row r="331" spans="4:23" s="62" customFormat="1" ht="18" customHeight="1"/>
    <row r="332" spans="4:23" ht="18" customHeight="1">
      <c r="E332" t="s">
        <v>5110</v>
      </c>
    </row>
    <row r="333" spans="4:23" ht="18" customHeight="1">
      <c r="E333" s="342" t="s">
        <v>557</v>
      </c>
      <c r="F333" s="342"/>
      <c r="G333" s="342"/>
      <c r="H333" s="342"/>
      <c r="I333" s="342"/>
      <c r="J333" s="342" t="s">
        <v>16</v>
      </c>
      <c r="K333" s="342"/>
      <c r="L333" s="342"/>
      <c r="M333" s="342"/>
      <c r="N333" s="342"/>
      <c r="O333" s="342"/>
      <c r="P333" s="342"/>
      <c r="Q333" s="342"/>
      <c r="R333" s="342"/>
      <c r="S333" s="342"/>
      <c r="T333" s="342"/>
      <c r="U333" s="342"/>
      <c r="V333" s="342"/>
    </row>
    <row r="334" spans="4:23" ht="18" customHeight="1">
      <c r="E334" s="291" t="s">
        <v>5106</v>
      </c>
      <c r="F334" s="291"/>
      <c r="G334" s="291"/>
      <c r="H334" s="291"/>
      <c r="I334" s="291"/>
      <c r="J334" s="284" t="s">
        <v>5102</v>
      </c>
      <c r="K334" s="284"/>
      <c r="L334" s="284"/>
      <c r="M334" s="284"/>
      <c r="N334" s="284"/>
      <c r="O334" s="284"/>
      <c r="P334" s="284"/>
      <c r="Q334" s="284"/>
      <c r="R334" s="284"/>
      <c r="S334" s="284"/>
      <c r="T334" s="284"/>
      <c r="U334" s="284"/>
      <c r="V334" s="284"/>
    </row>
    <row r="335" spans="4:23" ht="18" customHeight="1">
      <c r="E335" s="291" t="s">
        <v>5107</v>
      </c>
      <c r="F335" s="291"/>
      <c r="G335" s="291"/>
      <c r="H335" s="291"/>
      <c r="I335" s="291"/>
      <c r="J335" s="284" t="s">
        <v>5103</v>
      </c>
      <c r="K335" s="284"/>
      <c r="L335" s="284"/>
      <c r="M335" s="284"/>
      <c r="N335" s="284"/>
      <c r="O335" s="284"/>
      <c r="P335" s="284"/>
      <c r="Q335" s="284"/>
      <c r="R335" s="284"/>
      <c r="S335" s="284"/>
      <c r="T335" s="284"/>
      <c r="U335" s="284"/>
      <c r="V335" s="284"/>
    </row>
    <row r="336" spans="4:23" ht="18" customHeight="1">
      <c r="E336" s="291" t="s">
        <v>5108</v>
      </c>
      <c r="F336" s="291"/>
      <c r="G336" s="291"/>
      <c r="H336" s="291"/>
      <c r="I336" s="291"/>
      <c r="J336" s="284" t="s">
        <v>5104</v>
      </c>
      <c r="K336" s="284"/>
      <c r="L336" s="284"/>
      <c r="M336" s="284"/>
      <c r="N336" s="284"/>
      <c r="O336" s="284"/>
      <c r="P336" s="284"/>
      <c r="Q336" s="284"/>
      <c r="R336" s="284"/>
      <c r="S336" s="284"/>
      <c r="T336" s="284"/>
      <c r="U336" s="284"/>
      <c r="V336" s="284"/>
    </row>
    <row r="337" spans="5:22" ht="18" customHeight="1">
      <c r="E337" s="291" t="s">
        <v>5109</v>
      </c>
      <c r="F337" s="291"/>
      <c r="G337" s="291"/>
      <c r="H337" s="291"/>
      <c r="I337" s="291"/>
      <c r="J337" s="284" t="s">
        <v>5105</v>
      </c>
      <c r="K337" s="284"/>
      <c r="L337" s="284"/>
      <c r="M337" s="284"/>
      <c r="N337" s="284"/>
      <c r="O337" s="284"/>
      <c r="P337" s="284"/>
      <c r="Q337" s="284"/>
      <c r="R337" s="284"/>
      <c r="S337" s="284"/>
      <c r="T337" s="284"/>
      <c r="U337" s="284"/>
      <c r="V337" s="284"/>
    </row>
    <row r="340" spans="5:22" ht="18" customHeight="1">
      <c r="E340" t="s">
        <v>5111</v>
      </c>
    </row>
    <row r="341" spans="5:22" ht="18" customHeight="1">
      <c r="E341" s="342" t="s">
        <v>557</v>
      </c>
      <c r="F341" s="342"/>
      <c r="G341" s="342"/>
      <c r="H341" s="342"/>
      <c r="I341" s="342"/>
      <c r="J341" s="342" t="s">
        <v>16</v>
      </c>
      <c r="K341" s="342"/>
      <c r="L341" s="342"/>
      <c r="M341" s="342"/>
      <c r="N341" s="342"/>
      <c r="O341" s="342"/>
      <c r="P341" s="342"/>
      <c r="Q341" s="342"/>
      <c r="R341" s="342"/>
      <c r="S341" s="342"/>
      <c r="T341" s="342"/>
      <c r="U341" s="342"/>
      <c r="V341" s="342"/>
    </row>
    <row r="342" spans="5:22" ht="18" customHeight="1">
      <c r="E342" s="291" t="s">
        <v>5112</v>
      </c>
      <c r="F342" s="291"/>
      <c r="G342" s="291"/>
      <c r="H342" s="291"/>
      <c r="I342" s="291"/>
      <c r="J342" s="284" t="s">
        <v>5113</v>
      </c>
      <c r="K342" s="284"/>
      <c r="L342" s="284"/>
      <c r="M342" s="284"/>
      <c r="N342" s="284"/>
      <c r="O342" s="284"/>
      <c r="P342" s="284"/>
      <c r="Q342" s="284"/>
      <c r="R342" s="284"/>
      <c r="S342" s="284"/>
      <c r="T342" s="284"/>
      <c r="U342" s="284"/>
      <c r="V342" s="284"/>
    </row>
    <row r="343" spans="5:22" ht="18" customHeight="1">
      <c r="E343" s="291" t="s">
        <v>5114</v>
      </c>
      <c r="F343" s="291"/>
      <c r="G343" s="291"/>
      <c r="H343" s="291"/>
      <c r="I343" s="291"/>
      <c r="J343" s="284" t="s">
        <v>5115</v>
      </c>
      <c r="K343" s="284"/>
      <c r="L343" s="284"/>
      <c r="M343" s="284"/>
      <c r="N343" s="284"/>
      <c r="O343" s="284"/>
      <c r="P343" s="284"/>
      <c r="Q343" s="284"/>
      <c r="R343" s="284"/>
      <c r="S343" s="284"/>
      <c r="T343" s="284"/>
      <c r="U343" s="284"/>
      <c r="V343" s="284"/>
    </row>
    <row r="344" spans="5:22" ht="18" customHeight="1">
      <c r="E344" s="291" t="s">
        <v>5116</v>
      </c>
      <c r="F344" s="291"/>
      <c r="G344" s="291"/>
      <c r="H344" s="291"/>
      <c r="I344" s="291"/>
      <c r="J344" s="284" t="s">
        <v>5117</v>
      </c>
      <c r="K344" s="284"/>
      <c r="L344" s="284"/>
      <c r="M344" s="284"/>
      <c r="N344" s="284"/>
      <c r="O344" s="284"/>
      <c r="P344" s="284"/>
      <c r="Q344" s="284"/>
      <c r="R344" s="284"/>
      <c r="S344" s="284"/>
      <c r="T344" s="284"/>
      <c r="U344" s="284"/>
      <c r="V344" s="284"/>
    </row>
    <row r="345" spans="5:22" ht="18" customHeight="1">
      <c r="E345" s="291" t="s">
        <v>5118</v>
      </c>
      <c r="F345" s="291"/>
      <c r="G345" s="291"/>
      <c r="H345" s="291"/>
      <c r="I345" s="291"/>
      <c r="J345" s="284" t="s">
        <v>5119</v>
      </c>
      <c r="K345" s="284"/>
      <c r="L345" s="284"/>
      <c r="M345" s="284"/>
      <c r="N345" s="284"/>
      <c r="O345" s="284"/>
      <c r="P345" s="284"/>
      <c r="Q345" s="284"/>
      <c r="R345" s="284"/>
      <c r="S345" s="284"/>
      <c r="T345" s="284"/>
      <c r="U345" s="284"/>
      <c r="V345" s="284"/>
    </row>
    <row r="347" spans="5:22" ht="18" customHeight="1">
      <c r="E347" s="39" t="s">
        <v>5106</v>
      </c>
      <c r="F347" s="39"/>
      <c r="G347" s="39"/>
      <c r="H347" s="39"/>
    </row>
    <row r="348" spans="5:22" ht="18" customHeight="1">
      <c r="F348" t="s">
        <v>5120</v>
      </c>
    </row>
    <row r="350" spans="5:22" ht="18" customHeight="1">
      <c r="F350" t="s">
        <v>5121</v>
      </c>
    </row>
    <row r="351" spans="5:22" ht="18" customHeight="1">
      <c r="G351" t="s">
        <v>5123</v>
      </c>
    </row>
    <row r="352" spans="5:22" ht="18" customHeight="1">
      <c r="G352" t="s">
        <v>5124</v>
      </c>
    </row>
    <row r="353" spans="6:22" ht="18" customHeight="1">
      <c r="F353" t="s">
        <v>5122</v>
      </c>
    </row>
    <row r="355" spans="6:22" ht="18" customHeight="1">
      <c r="F355" s="212" t="s">
        <v>4963</v>
      </c>
      <c r="G355" s="213"/>
      <c r="H355" s="213"/>
      <c r="I355" s="213"/>
      <c r="J355" s="213"/>
      <c r="K355" s="213"/>
      <c r="L355" s="213"/>
      <c r="M355" s="213"/>
      <c r="N355" s="213"/>
      <c r="O355" s="213"/>
      <c r="P355" s="213"/>
      <c r="Q355" s="213"/>
      <c r="R355" s="213"/>
      <c r="S355" s="213"/>
      <c r="T355" s="213"/>
      <c r="U355" s="213"/>
      <c r="V355" s="213"/>
    </row>
    <row r="356" spans="6:22" ht="18" customHeight="1">
      <c r="F356" s="214" t="s">
        <v>4943</v>
      </c>
      <c r="G356" s="213"/>
      <c r="H356" s="213"/>
      <c r="I356" s="213"/>
      <c r="J356" s="213"/>
      <c r="K356" s="213"/>
      <c r="L356" s="213"/>
      <c r="M356" s="213"/>
      <c r="N356" s="213"/>
      <c r="O356" s="213"/>
      <c r="P356" s="213"/>
      <c r="Q356" s="213"/>
      <c r="R356" s="213"/>
      <c r="S356" s="213"/>
      <c r="T356" s="213"/>
      <c r="U356" s="213"/>
      <c r="V356" s="213"/>
    </row>
    <row r="357" spans="6:22" ht="18" customHeight="1">
      <c r="F357" s="214" t="s">
        <v>5138</v>
      </c>
      <c r="G357" s="213"/>
      <c r="H357" s="213"/>
      <c r="I357" s="213"/>
      <c r="J357" s="213"/>
      <c r="K357" s="213"/>
      <c r="L357" s="213"/>
      <c r="M357" s="213"/>
      <c r="N357" s="213"/>
      <c r="O357" s="213"/>
      <c r="P357" s="213"/>
      <c r="Q357" s="213"/>
      <c r="R357" s="213"/>
      <c r="S357" s="213"/>
      <c r="T357" s="213"/>
      <c r="U357" s="213"/>
      <c r="V357" s="213"/>
    </row>
    <row r="358" spans="6:22" ht="18" customHeight="1">
      <c r="F358" s="214" t="s">
        <v>3115</v>
      </c>
      <c r="G358" s="213"/>
      <c r="H358" s="213"/>
      <c r="I358" s="213"/>
      <c r="J358" s="213"/>
      <c r="K358" s="213"/>
      <c r="L358" s="213"/>
      <c r="M358" s="213"/>
      <c r="N358" s="213"/>
      <c r="O358" s="213"/>
      <c r="P358" s="213"/>
      <c r="Q358" s="213"/>
      <c r="R358" s="213"/>
      <c r="S358" s="213"/>
      <c r="T358" s="213"/>
      <c r="U358" s="213"/>
      <c r="V358" s="213"/>
    </row>
    <row r="359" spans="6:22" ht="18" customHeight="1">
      <c r="F359" s="214" t="s">
        <v>5125</v>
      </c>
      <c r="G359" s="213"/>
      <c r="H359" s="213"/>
      <c r="I359" s="213"/>
      <c r="J359" s="213"/>
      <c r="K359" s="213"/>
      <c r="L359" s="213"/>
      <c r="M359" s="213"/>
      <c r="N359" s="213"/>
      <c r="O359" s="213"/>
      <c r="P359" s="213"/>
      <c r="Q359" s="213"/>
      <c r="R359" s="213"/>
      <c r="S359" s="213"/>
      <c r="T359" s="213"/>
      <c r="U359" s="213"/>
      <c r="V359" s="213"/>
    </row>
    <row r="360" spans="6:22" ht="18" customHeight="1">
      <c r="F360" s="214" t="s">
        <v>5139</v>
      </c>
      <c r="G360" s="213"/>
      <c r="H360" s="213"/>
      <c r="I360" s="213"/>
      <c r="J360" s="213"/>
      <c r="K360" s="213"/>
      <c r="L360" s="213"/>
      <c r="M360" s="213"/>
      <c r="N360" s="213"/>
      <c r="O360" s="213"/>
      <c r="P360" s="213"/>
      <c r="Q360" s="213"/>
      <c r="R360" s="213"/>
      <c r="S360" s="213"/>
      <c r="T360" s="213"/>
      <c r="U360" s="213"/>
      <c r="V360" s="213"/>
    </row>
    <row r="361" spans="6:22" ht="18" customHeight="1">
      <c r="F361" s="214" t="s">
        <v>5140</v>
      </c>
      <c r="G361" s="213"/>
      <c r="H361" s="213"/>
      <c r="I361" s="213"/>
      <c r="J361" s="213"/>
      <c r="K361" s="213"/>
      <c r="L361" s="213"/>
      <c r="M361" s="213"/>
      <c r="N361" s="213"/>
      <c r="O361" s="213"/>
      <c r="P361" s="213"/>
      <c r="Q361" s="213"/>
      <c r="R361" s="213"/>
      <c r="S361" s="213"/>
      <c r="T361" s="213"/>
      <c r="U361" s="213"/>
      <c r="V361" s="213"/>
    </row>
    <row r="362" spans="6:22" ht="18" customHeight="1">
      <c r="F362" s="214" t="s">
        <v>5141</v>
      </c>
      <c r="G362" s="213"/>
      <c r="H362" s="33"/>
      <c r="I362" s="33"/>
      <c r="J362" s="33"/>
      <c r="K362" s="33"/>
      <c r="L362" s="33"/>
      <c r="M362" s="33"/>
      <c r="N362" s="213"/>
      <c r="O362" s="213"/>
      <c r="P362" s="213"/>
      <c r="Q362" s="213"/>
      <c r="R362" s="213"/>
      <c r="S362" s="213"/>
      <c r="T362" s="213"/>
      <c r="U362" s="213"/>
      <c r="V362" s="213"/>
    </row>
    <row r="363" spans="6:22" ht="18" customHeight="1">
      <c r="F363" s="214" t="s">
        <v>3824</v>
      </c>
      <c r="G363" s="213"/>
      <c r="H363" s="213"/>
      <c r="I363" s="213"/>
      <c r="J363" s="213"/>
      <c r="K363" s="213"/>
      <c r="L363" s="213"/>
      <c r="M363" s="213"/>
      <c r="N363" s="213"/>
      <c r="O363" s="213"/>
      <c r="P363" s="213"/>
      <c r="Q363" s="213"/>
      <c r="R363" s="213"/>
      <c r="S363" s="213"/>
      <c r="T363" s="213"/>
      <c r="U363" s="213"/>
      <c r="V363" s="213"/>
    </row>
    <row r="364" spans="6:22" ht="18" customHeight="1">
      <c r="F364" s="214" t="s">
        <v>3118</v>
      </c>
      <c r="G364" s="213"/>
      <c r="H364" s="213"/>
      <c r="I364" s="213"/>
      <c r="J364" s="213"/>
      <c r="K364" s="213"/>
      <c r="L364" s="213"/>
      <c r="M364" s="213"/>
      <c r="N364" s="213"/>
      <c r="O364" s="213"/>
      <c r="P364" s="213"/>
      <c r="Q364" s="213"/>
      <c r="R364" s="213"/>
      <c r="S364" s="213"/>
      <c r="T364" s="213"/>
      <c r="U364" s="213"/>
      <c r="V364" s="213"/>
    </row>
    <row r="365" spans="6:22" ht="18" customHeight="1">
      <c r="F365" s="215" t="s">
        <v>3826</v>
      </c>
      <c r="G365" s="213"/>
      <c r="H365" s="213"/>
      <c r="I365" s="213"/>
      <c r="J365" s="213"/>
      <c r="K365" s="213"/>
      <c r="L365" s="213"/>
      <c r="M365" s="213"/>
      <c r="N365" s="213"/>
      <c r="O365" s="213"/>
      <c r="P365" s="213"/>
      <c r="Q365" s="213"/>
      <c r="R365" s="213"/>
      <c r="S365" s="213"/>
      <c r="T365" s="213"/>
      <c r="U365" s="213"/>
      <c r="V365" s="213"/>
    </row>
    <row r="366" spans="6:22" ht="18" customHeight="1">
      <c r="F366" s="215"/>
      <c r="G366" s="213"/>
      <c r="H366" s="213"/>
      <c r="I366" s="213"/>
      <c r="J366" s="213"/>
      <c r="K366" s="213"/>
      <c r="L366" s="213"/>
      <c r="M366" s="213"/>
      <c r="N366" s="213"/>
      <c r="O366" s="213"/>
      <c r="P366" s="213"/>
      <c r="Q366" s="213"/>
      <c r="R366" s="213"/>
      <c r="S366" s="213"/>
      <c r="T366" s="213"/>
      <c r="U366" s="213"/>
      <c r="V366" s="213"/>
    </row>
    <row r="367" spans="6:22" ht="18" customHeight="1">
      <c r="F367" s="218" t="s">
        <v>5126</v>
      </c>
      <c r="G367" s="219"/>
      <c r="H367" s="219"/>
      <c r="I367" s="219"/>
      <c r="J367" s="219"/>
      <c r="K367" s="219"/>
      <c r="L367" s="219"/>
      <c r="M367" s="219"/>
      <c r="N367" s="219"/>
      <c r="O367" s="219"/>
      <c r="P367" s="219"/>
      <c r="Q367" s="219"/>
      <c r="R367" s="219"/>
      <c r="S367" s="219"/>
      <c r="T367" s="219"/>
      <c r="U367" s="219"/>
      <c r="V367" s="219"/>
    </row>
    <row r="368" spans="6:22" ht="18" customHeight="1">
      <c r="F368" s="218" t="s">
        <v>5127</v>
      </c>
      <c r="G368" s="219"/>
      <c r="H368" s="219"/>
      <c r="I368" s="219"/>
      <c r="J368" s="219"/>
      <c r="K368" s="219"/>
      <c r="L368" s="219"/>
      <c r="M368" s="219"/>
      <c r="N368" s="219"/>
      <c r="O368" s="219"/>
      <c r="P368" s="219"/>
      <c r="Q368" s="219"/>
      <c r="R368" s="219"/>
      <c r="S368" s="219"/>
      <c r="T368" s="219"/>
      <c r="U368" s="219"/>
      <c r="V368" s="219"/>
    </row>
    <row r="369" spans="6:22" ht="18" customHeight="1">
      <c r="F369" s="218" t="s">
        <v>5128</v>
      </c>
      <c r="G369" s="219"/>
      <c r="H369" s="219"/>
      <c r="I369" s="219"/>
      <c r="J369" s="219"/>
      <c r="K369" s="219"/>
      <c r="L369" s="219"/>
      <c r="M369" s="219"/>
      <c r="N369" s="219"/>
      <c r="O369" s="219"/>
      <c r="P369" s="219"/>
      <c r="Q369" s="219"/>
      <c r="R369" s="219"/>
      <c r="S369" s="219"/>
      <c r="T369" s="219"/>
      <c r="U369" s="219"/>
      <c r="V369" s="219"/>
    </row>
    <row r="370" spans="6:22" ht="18" customHeight="1">
      <c r="F370" s="218" t="s">
        <v>5129</v>
      </c>
      <c r="G370" s="219"/>
      <c r="H370" s="219"/>
      <c r="I370" s="219"/>
      <c r="J370" s="219"/>
      <c r="K370" s="219"/>
      <c r="L370" s="219"/>
      <c r="M370" s="219"/>
      <c r="N370" s="219"/>
      <c r="O370" s="219"/>
      <c r="P370" s="219"/>
      <c r="Q370" s="219"/>
      <c r="R370" s="219"/>
      <c r="S370" s="219"/>
      <c r="T370" s="219"/>
      <c r="U370" s="219"/>
      <c r="V370" s="219"/>
    </row>
    <row r="371" spans="6:22" ht="18" customHeight="1">
      <c r="F371" s="218" t="s">
        <v>5130</v>
      </c>
      <c r="G371" s="219"/>
      <c r="H371" s="219"/>
      <c r="I371" s="219"/>
      <c r="J371" s="219"/>
      <c r="K371" s="219"/>
      <c r="L371" s="219"/>
      <c r="M371" s="219"/>
      <c r="N371" s="219"/>
      <c r="O371" s="219"/>
      <c r="P371" s="219"/>
      <c r="Q371" s="219"/>
      <c r="R371" s="219"/>
      <c r="S371" s="219"/>
      <c r="T371" s="219"/>
      <c r="U371" s="219"/>
      <c r="V371" s="219"/>
    </row>
    <row r="372" spans="6:22" ht="18" customHeight="1">
      <c r="F372" s="218" t="s">
        <v>5131</v>
      </c>
      <c r="G372" s="219"/>
      <c r="H372" s="219"/>
      <c r="I372" s="219"/>
      <c r="J372" s="219"/>
      <c r="K372" s="219"/>
      <c r="L372" s="219"/>
      <c r="M372" s="219"/>
      <c r="N372" s="219"/>
      <c r="O372" s="219"/>
      <c r="P372" s="219"/>
      <c r="Q372" s="219"/>
      <c r="R372" s="219"/>
      <c r="S372" s="219"/>
      <c r="T372" s="219"/>
      <c r="U372" s="219"/>
      <c r="V372" s="219"/>
    </row>
    <row r="373" spans="6:22" ht="18" customHeight="1">
      <c r="F373" s="218" t="s">
        <v>5132</v>
      </c>
      <c r="G373" s="219"/>
      <c r="H373" s="219"/>
      <c r="I373" s="219"/>
      <c r="J373" s="219"/>
      <c r="K373" s="219"/>
      <c r="L373" s="219"/>
      <c r="M373" s="219"/>
      <c r="N373" s="219"/>
      <c r="O373" s="219"/>
      <c r="P373" s="219"/>
      <c r="Q373" s="219"/>
      <c r="R373" s="219"/>
      <c r="S373" s="219"/>
      <c r="T373" s="219"/>
      <c r="U373" s="219"/>
      <c r="V373" s="219"/>
    </row>
    <row r="374" spans="6:22" ht="18" customHeight="1">
      <c r="F374" s="218" t="s">
        <v>5133</v>
      </c>
      <c r="G374" s="219"/>
      <c r="H374" s="219"/>
      <c r="I374" s="219"/>
      <c r="J374" s="219"/>
      <c r="K374" s="219"/>
      <c r="L374" s="219"/>
      <c r="M374" s="219"/>
      <c r="N374" s="219"/>
      <c r="O374" s="219"/>
      <c r="P374" s="219"/>
      <c r="Q374" s="219"/>
      <c r="R374" s="219"/>
      <c r="S374" s="219"/>
      <c r="T374" s="219"/>
      <c r="U374" s="219"/>
      <c r="V374" s="219"/>
    </row>
    <row r="375" spans="6:22" ht="18" customHeight="1">
      <c r="F375" s="218" t="s">
        <v>5134</v>
      </c>
      <c r="G375" s="219"/>
      <c r="H375" s="219"/>
      <c r="I375" s="219"/>
      <c r="J375" s="219"/>
      <c r="K375" s="219"/>
      <c r="L375" s="219"/>
      <c r="M375" s="219"/>
      <c r="N375" s="219"/>
      <c r="O375" s="219"/>
      <c r="P375" s="219"/>
      <c r="Q375" s="219"/>
      <c r="R375" s="219"/>
      <c r="S375" s="219"/>
      <c r="T375" s="219"/>
      <c r="U375" s="219"/>
      <c r="V375" s="219"/>
    </row>
    <row r="376" spans="6:22" ht="18" customHeight="1">
      <c r="F376" s="218" t="s">
        <v>5135</v>
      </c>
      <c r="G376" s="219"/>
      <c r="H376" s="219"/>
      <c r="I376" s="219"/>
      <c r="J376" s="219"/>
      <c r="K376" s="219"/>
      <c r="L376" s="219"/>
      <c r="M376" s="219"/>
      <c r="N376" s="219"/>
      <c r="O376" s="219"/>
      <c r="P376" s="219"/>
      <c r="Q376" s="219"/>
      <c r="R376" s="219"/>
      <c r="S376" s="219"/>
      <c r="T376" s="219"/>
      <c r="U376" s="219"/>
      <c r="V376" s="219"/>
    </row>
    <row r="377" spans="6:22" ht="18" customHeight="1">
      <c r="F377" s="218" t="s">
        <v>5136</v>
      </c>
      <c r="G377" s="219"/>
      <c r="H377" s="219"/>
      <c r="I377" s="219"/>
      <c r="J377" s="219"/>
      <c r="K377" s="219"/>
      <c r="L377" s="219"/>
      <c r="M377" s="219"/>
      <c r="N377" s="219"/>
      <c r="O377" s="219"/>
      <c r="P377" s="219"/>
      <c r="Q377" s="219"/>
      <c r="R377" s="219"/>
      <c r="S377" s="219"/>
      <c r="T377" s="219"/>
      <c r="U377" s="219"/>
      <c r="V377" s="219"/>
    </row>
    <row r="378" spans="6:22" ht="18" customHeight="1">
      <c r="F378" s="218" t="s">
        <v>5137</v>
      </c>
      <c r="G378" s="219"/>
      <c r="H378" s="219"/>
      <c r="I378" s="219"/>
      <c r="J378" s="219"/>
      <c r="K378" s="219"/>
      <c r="L378" s="219"/>
      <c r="M378" s="219"/>
      <c r="N378" s="219"/>
      <c r="O378" s="219"/>
      <c r="P378" s="219"/>
      <c r="Q378" s="219"/>
      <c r="R378" s="219"/>
      <c r="S378" s="219"/>
      <c r="T378" s="219"/>
      <c r="U378" s="219"/>
      <c r="V378" s="219"/>
    </row>
    <row r="379" spans="6:22" ht="18" customHeight="1">
      <c r="F379" s="218" t="s">
        <v>185</v>
      </c>
      <c r="G379" s="219"/>
      <c r="H379" s="219"/>
      <c r="I379" s="219"/>
      <c r="J379" s="219"/>
      <c r="K379" s="219"/>
      <c r="L379" s="219"/>
      <c r="M379" s="219"/>
      <c r="N379" s="219"/>
      <c r="O379" s="219"/>
      <c r="P379" s="219"/>
      <c r="Q379" s="219"/>
      <c r="R379" s="219"/>
      <c r="S379" s="219"/>
      <c r="T379" s="219"/>
      <c r="U379" s="219"/>
      <c r="V379" s="219"/>
    </row>
    <row r="380" spans="6:22" ht="18" customHeight="1">
      <c r="F380" s="218" t="s">
        <v>185</v>
      </c>
      <c r="G380" s="219"/>
      <c r="H380" s="219"/>
      <c r="I380" s="219"/>
      <c r="J380" s="219"/>
      <c r="K380" s="219"/>
      <c r="L380" s="219"/>
      <c r="M380" s="219"/>
      <c r="N380" s="219"/>
      <c r="O380" s="219"/>
      <c r="P380" s="219"/>
      <c r="Q380" s="219"/>
      <c r="R380" s="219"/>
      <c r="S380" s="219"/>
      <c r="T380" s="219"/>
      <c r="U380" s="219"/>
      <c r="V380" s="219"/>
    </row>
    <row r="381" spans="6:22" ht="18" customHeight="1">
      <c r="F381" s="218" t="s">
        <v>4958</v>
      </c>
      <c r="G381" s="219"/>
      <c r="H381" s="219"/>
      <c r="I381" s="219"/>
      <c r="J381" s="219"/>
      <c r="K381" s="219"/>
      <c r="L381" s="219"/>
      <c r="M381" s="219"/>
      <c r="N381" s="219"/>
      <c r="O381" s="219"/>
      <c r="P381" s="219"/>
      <c r="Q381" s="219"/>
      <c r="R381" s="219"/>
      <c r="S381" s="219"/>
      <c r="T381" s="219"/>
      <c r="U381" s="219"/>
      <c r="V381" s="219"/>
    </row>
    <row r="383" spans="6:22" ht="18" customHeight="1">
      <c r="F383" s="212" t="s">
        <v>4963</v>
      </c>
      <c r="G383" s="213"/>
      <c r="H383" s="213"/>
      <c r="I383" s="213"/>
      <c r="J383" s="213"/>
      <c r="K383" s="213"/>
      <c r="L383" s="213"/>
      <c r="M383" s="213"/>
      <c r="N383" s="213"/>
      <c r="O383" s="213"/>
      <c r="P383" s="213"/>
      <c r="Q383" s="213"/>
      <c r="R383" s="213"/>
      <c r="S383" s="213"/>
      <c r="T383" s="213"/>
    </row>
    <row r="384" spans="6:22" ht="18" customHeight="1">
      <c r="F384" s="214" t="s">
        <v>4943</v>
      </c>
      <c r="G384" s="213"/>
      <c r="H384" s="213"/>
      <c r="I384" s="213"/>
      <c r="J384" s="213"/>
      <c r="K384" s="213"/>
      <c r="L384" s="213"/>
      <c r="M384" s="213"/>
      <c r="N384" s="213"/>
      <c r="O384" s="213"/>
      <c r="P384" s="213"/>
      <c r="Q384" s="213"/>
      <c r="R384" s="213"/>
      <c r="S384" s="213"/>
      <c r="T384" s="213"/>
    </row>
    <row r="385" spans="5:20" ht="18" customHeight="1">
      <c r="F385" s="214" t="s">
        <v>5138</v>
      </c>
      <c r="G385" s="213"/>
      <c r="H385" s="213"/>
      <c r="I385" s="213"/>
      <c r="J385" s="213"/>
      <c r="K385" s="213"/>
      <c r="L385" s="213"/>
      <c r="M385" s="213"/>
      <c r="N385" s="213"/>
      <c r="O385" s="213"/>
      <c r="P385" s="213"/>
      <c r="Q385" s="213"/>
      <c r="R385" s="213"/>
      <c r="S385" s="213"/>
      <c r="T385" s="213"/>
    </row>
    <row r="386" spans="5:20" ht="18" customHeight="1">
      <c r="F386" s="214" t="s">
        <v>3115</v>
      </c>
      <c r="G386" s="213"/>
      <c r="H386" s="213"/>
      <c r="I386" s="213"/>
      <c r="J386" s="213"/>
      <c r="K386" s="213"/>
      <c r="L386" s="213"/>
      <c r="M386" s="213"/>
      <c r="N386" s="213"/>
      <c r="O386" s="213"/>
      <c r="P386" s="213"/>
      <c r="Q386" s="213"/>
      <c r="R386" s="213"/>
      <c r="S386" s="213"/>
      <c r="T386" s="213"/>
    </row>
    <row r="387" spans="5:20" ht="18" customHeight="1">
      <c r="F387" s="214" t="s">
        <v>5125</v>
      </c>
      <c r="G387" s="213"/>
      <c r="H387" s="213"/>
      <c r="I387" s="213"/>
      <c r="J387" s="213"/>
      <c r="K387" s="213"/>
      <c r="L387" s="213"/>
      <c r="M387" s="213"/>
      <c r="N387" s="213"/>
      <c r="O387" s="213"/>
      <c r="P387" s="213"/>
      <c r="Q387" s="213"/>
      <c r="R387" s="213"/>
      <c r="S387" s="213"/>
      <c r="T387" s="213"/>
    </row>
    <row r="388" spans="5:20" ht="18" customHeight="1">
      <c r="F388" s="214" t="s">
        <v>5139</v>
      </c>
      <c r="G388" s="213"/>
      <c r="H388" s="213"/>
      <c r="I388" s="213"/>
      <c r="J388" s="213"/>
      <c r="K388" s="213"/>
      <c r="L388" s="213"/>
      <c r="M388" s="213"/>
      <c r="N388" s="213"/>
      <c r="O388" s="213"/>
      <c r="P388" s="213"/>
      <c r="Q388" s="213"/>
      <c r="R388" s="213"/>
      <c r="S388" s="213"/>
      <c r="T388" s="213"/>
    </row>
    <row r="389" spans="5:20" ht="18" customHeight="1">
      <c r="F389" s="214" t="s">
        <v>5140</v>
      </c>
      <c r="G389" s="213"/>
      <c r="H389" s="213"/>
      <c r="I389" s="213"/>
      <c r="J389" s="213"/>
      <c r="K389" s="213"/>
      <c r="L389" s="213"/>
      <c r="M389" s="213"/>
      <c r="N389" s="213"/>
      <c r="O389" s="213"/>
      <c r="P389" s="213"/>
      <c r="Q389" s="213"/>
      <c r="R389" s="213"/>
      <c r="S389" s="213"/>
      <c r="T389" s="213"/>
    </row>
    <row r="390" spans="5:20" ht="18" customHeight="1">
      <c r="F390" s="214" t="s">
        <v>5143</v>
      </c>
      <c r="G390" s="213"/>
      <c r="H390" s="33"/>
      <c r="I390" s="33"/>
      <c r="J390" s="33"/>
      <c r="K390" s="33"/>
      <c r="L390" s="33"/>
      <c r="M390" s="33"/>
      <c r="N390" s="33"/>
      <c r="O390" s="213"/>
      <c r="P390" s="213"/>
      <c r="Q390" s="213"/>
      <c r="R390" s="213"/>
      <c r="S390" s="213"/>
      <c r="T390" s="213"/>
    </row>
    <row r="391" spans="5:20" ht="18" customHeight="1">
      <c r="F391" s="214" t="s">
        <v>5144</v>
      </c>
      <c r="G391" s="213"/>
      <c r="H391" s="267"/>
      <c r="I391" s="267"/>
      <c r="J391" s="267"/>
      <c r="K391" s="267"/>
      <c r="L391" s="267"/>
      <c r="M391" s="33"/>
      <c r="N391" s="33"/>
      <c r="O391" s="213"/>
      <c r="P391" s="213"/>
      <c r="Q391" s="213"/>
      <c r="R391" s="213"/>
      <c r="S391" s="213"/>
      <c r="T391" s="213"/>
    </row>
    <row r="392" spans="5:20" ht="18" customHeight="1">
      <c r="F392" s="214" t="s">
        <v>5142</v>
      </c>
      <c r="G392" s="213"/>
      <c r="H392" s="33"/>
      <c r="I392" s="33"/>
      <c r="J392" s="33"/>
      <c r="K392" s="33"/>
      <c r="L392" s="33"/>
      <c r="M392" s="33"/>
      <c r="N392" s="33"/>
      <c r="O392" s="213"/>
      <c r="P392" s="213"/>
      <c r="Q392" s="213"/>
      <c r="R392" s="213"/>
      <c r="S392" s="213"/>
      <c r="T392" s="213"/>
    </row>
    <row r="393" spans="5:20" ht="18" customHeight="1">
      <c r="F393" s="214" t="s">
        <v>5145</v>
      </c>
      <c r="G393" s="213"/>
      <c r="H393" s="213"/>
      <c r="I393" s="213"/>
      <c r="J393" s="213"/>
      <c r="K393" s="213"/>
      <c r="L393" s="213"/>
      <c r="M393" s="213"/>
      <c r="N393" s="213"/>
      <c r="O393" s="213"/>
      <c r="P393" s="213"/>
      <c r="Q393" s="213"/>
      <c r="R393" s="213"/>
      <c r="S393" s="213"/>
      <c r="T393" s="213"/>
    </row>
    <row r="394" spans="5:20" ht="18" customHeight="1">
      <c r="F394" s="214" t="s">
        <v>5146</v>
      </c>
      <c r="G394" s="213"/>
      <c r="H394" s="213"/>
      <c r="I394" s="213"/>
      <c r="J394" s="213"/>
      <c r="K394" s="213"/>
      <c r="L394" s="213"/>
      <c r="M394" s="213"/>
      <c r="N394" s="213"/>
      <c r="O394" s="213"/>
      <c r="P394" s="213"/>
      <c r="Q394" s="213"/>
      <c r="R394" s="213"/>
      <c r="S394" s="213"/>
      <c r="T394" s="213"/>
    </row>
    <row r="395" spans="5:20" ht="18" customHeight="1">
      <c r="F395" s="214" t="s">
        <v>3824</v>
      </c>
      <c r="G395" s="213"/>
      <c r="H395" s="213"/>
      <c r="I395" s="213"/>
      <c r="J395" s="213"/>
      <c r="K395" s="213"/>
      <c r="L395" s="213"/>
      <c r="M395" s="213"/>
      <c r="N395" s="213"/>
      <c r="O395" s="213"/>
      <c r="P395" s="213"/>
      <c r="Q395" s="213"/>
      <c r="R395" s="213"/>
      <c r="S395" s="213"/>
      <c r="T395" s="213"/>
    </row>
    <row r="396" spans="5:20" ht="18" customHeight="1">
      <c r="F396" s="214" t="s">
        <v>3118</v>
      </c>
      <c r="G396" s="213"/>
      <c r="H396" s="213"/>
      <c r="I396" s="213"/>
      <c r="J396" s="213"/>
      <c r="K396" s="213"/>
      <c r="L396" s="213"/>
      <c r="M396" s="213"/>
      <c r="N396" s="213"/>
      <c r="O396" s="213"/>
      <c r="P396" s="213"/>
      <c r="Q396" s="213"/>
      <c r="R396" s="213"/>
      <c r="S396" s="213"/>
      <c r="T396" s="213"/>
    </row>
    <row r="397" spans="5:20" ht="18" customHeight="1">
      <c r="F397" s="215" t="s">
        <v>3826</v>
      </c>
      <c r="G397" s="213"/>
      <c r="H397" s="213"/>
      <c r="I397" s="213"/>
      <c r="J397" s="213"/>
      <c r="K397" s="213"/>
      <c r="L397" s="213"/>
      <c r="M397" s="213"/>
      <c r="N397" s="213"/>
      <c r="O397" s="213"/>
      <c r="P397" s="213"/>
      <c r="Q397" s="213"/>
      <c r="R397" s="213"/>
      <c r="S397" s="213"/>
      <c r="T397" s="213"/>
    </row>
    <row r="399" spans="5:20" ht="18" customHeight="1">
      <c r="E399" s="39" t="s">
        <v>5107</v>
      </c>
      <c r="F399" s="39"/>
      <c r="G399" s="39"/>
      <c r="H399" s="39"/>
    </row>
    <row r="400" spans="5:20" ht="18" customHeight="1">
      <c r="F400" t="s">
        <v>5147</v>
      </c>
    </row>
    <row r="401" spans="6:22" ht="18" customHeight="1">
      <c r="G401" t="s">
        <v>5148</v>
      </c>
    </row>
    <row r="402" spans="6:22" ht="18" customHeight="1">
      <c r="F402" t="s">
        <v>5122</v>
      </c>
    </row>
    <row r="404" spans="6:22" ht="18" customHeight="1">
      <c r="F404" s="212" t="s">
        <v>4963</v>
      </c>
      <c r="G404" s="213"/>
      <c r="H404" s="213"/>
      <c r="I404" s="213"/>
      <c r="J404" s="213"/>
      <c r="K404" s="213"/>
      <c r="L404" s="213"/>
      <c r="M404" s="213"/>
      <c r="N404" s="213"/>
      <c r="O404" s="213"/>
      <c r="P404" s="213"/>
      <c r="Q404" s="213"/>
      <c r="R404" s="213"/>
      <c r="S404" s="213"/>
      <c r="T404" s="213"/>
      <c r="U404" s="213"/>
      <c r="V404" s="213"/>
    </row>
    <row r="405" spans="6:22" ht="18" customHeight="1">
      <c r="F405" s="214" t="s">
        <v>4943</v>
      </c>
      <c r="G405" s="213"/>
      <c r="H405" s="213"/>
      <c r="I405" s="213"/>
      <c r="J405" s="213"/>
      <c r="K405" s="213"/>
      <c r="L405" s="213"/>
      <c r="M405" s="213"/>
      <c r="N405" s="213"/>
      <c r="O405" s="213"/>
      <c r="P405" s="213"/>
      <c r="Q405" s="213"/>
      <c r="R405" s="213"/>
      <c r="S405" s="213"/>
      <c r="T405" s="213"/>
      <c r="U405" s="213"/>
      <c r="V405" s="213"/>
    </row>
    <row r="406" spans="6:22" ht="18" customHeight="1">
      <c r="F406" s="214" t="s">
        <v>5150</v>
      </c>
      <c r="G406" s="213"/>
      <c r="H406" s="213"/>
      <c r="I406" s="213"/>
      <c r="J406" s="213"/>
      <c r="K406" s="213"/>
      <c r="L406" s="213"/>
      <c r="M406" s="213"/>
      <c r="N406" s="213"/>
      <c r="O406" s="213"/>
      <c r="P406" s="213"/>
      <c r="Q406" s="213"/>
      <c r="R406" s="213"/>
      <c r="S406" s="213"/>
      <c r="T406" s="213"/>
      <c r="U406" s="213"/>
      <c r="V406" s="213"/>
    </row>
    <row r="407" spans="6:22" ht="18" customHeight="1">
      <c r="F407" s="214" t="s">
        <v>3115</v>
      </c>
      <c r="G407" s="213"/>
      <c r="H407" s="213"/>
      <c r="I407" s="213"/>
      <c r="J407" s="213"/>
      <c r="K407" s="213"/>
      <c r="L407" s="213"/>
      <c r="M407" s="213"/>
      <c r="N407" s="213"/>
      <c r="O407" s="213"/>
      <c r="P407" s="213"/>
      <c r="Q407" s="213"/>
      <c r="R407" s="213"/>
      <c r="S407" s="213"/>
      <c r="T407" s="213"/>
      <c r="U407" s="213"/>
      <c r="V407" s="213"/>
    </row>
    <row r="408" spans="6:22" ht="18" customHeight="1">
      <c r="F408" s="214" t="s">
        <v>5151</v>
      </c>
      <c r="G408" s="213"/>
      <c r="H408" s="213"/>
      <c r="I408" s="213"/>
      <c r="J408" s="213"/>
      <c r="K408" s="213"/>
      <c r="L408" s="213"/>
      <c r="M408" s="213"/>
      <c r="N408" s="213"/>
      <c r="O408" s="213"/>
      <c r="P408" s="213"/>
      <c r="Q408" s="213"/>
      <c r="R408" s="213"/>
      <c r="S408" s="213"/>
      <c r="T408" s="213"/>
      <c r="U408" s="213"/>
      <c r="V408" s="213"/>
    </row>
    <row r="409" spans="6:22" ht="18" customHeight="1">
      <c r="F409" s="214" t="s">
        <v>5149</v>
      </c>
      <c r="G409" s="213"/>
      <c r="H409" s="213"/>
      <c r="I409" s="213"/>
      <c r="J409" s="213"/>
      <c r="K409" s="213"/>
      <c r="L409" s="213"/>
      <c r="M409" s="213"/>
      <c r="N409" s="213"/>
      <c r="O409" s="213"/>
      <c r="P409" s="213"/>
      <c r="Q409" s="213"/>
      <c r="R409" s="213"/>
      <c r="S409" s="213"/>
      <c r="T409" s="213"/>
      <c r="U409" s="213"/>
      <c r="V409" s="213"/>
    </row>
    <row r="410" spans="6:22" ht="18" customHeight="1">
      <c r="F410" s="214" t="s">
        <v>5152</v>
      </c>
      <c r="G410" s="213"/>
      <c r="H410" s="213"/>
      <c r="I410" s="213"/>
      <c r="J410" s="213"/>
      <c r="K410" s="213"/>
      <c r="L410" s="213"/>
      <c r="M410" s="213"/>
      <c r="N410" s="213"/>
      <c r="O410" s="213"/>
      <c r="P410" s="213"/>
      <c r="Q410" s="213"/>
      <c r="R410" s="213"/>
      <c r="S410" s="213"/>
      <c r="T410" s="213"/>
      <c r="U410" s="213"/>
      <c r="V410" s="213"/>
    </row>
    <row r="411" spans="6:22" ht="18" customHeight="1">
      <c r="F411" s="214" t="s">
        <v>3824</v>
      </c>
      <c r="G411" s="213"/>
      <c r="H411" s="213"/>
      <c r="I411" s="213"/>
      <c r="J411" s="213"/>
      <c r="K411" s="213"/>
      <c r="L411" s="213"/>
      <c r="M411" s="213"/>
      <c r="N411" s="213"/>
      <c r="O411" s="213"/>
      <c r="P411" s="213"/>
      <c r="Q411" s="213"/>
      <c r="R411" s="213"/>
      <c r="S411" s="213"/>
      <c r="T411" s="213"/>
      <c r="U411" s="213"/>
      <c r="V411" s="213"/>
    </row>
    <row r="412" spans="6:22" ht="18" customHeight="1">
      <c r="F412" s="214" t="s">
        <v>3118</v>
      </c>
      <c r="G412" s="213"/>
      <c r="H412" s="213"/>
      <c r="I412" s="213"/>
      <c r="J412" s="213"/>
      <c r="K412" s="213"/>
      <c r="L412" s="213"/>
      <c r="M412" s="213"/>
      <c r="N412" s="213"/>
      <c r="O412" s="213"/>
      <c r="P412" s="213"/>
      <c r="Q412" s="213"/>
      <c r="R412" s="213"/>
      <c r="S412" s="213"/>
      <c r="T412" s="213"/>
      <c r="U412" s="213"/>
      <c r="V412" s="213"/>
    </row>
    <row r="413" spans="6:22" ht="18" customHeight="1">
      <c r="F413" s="215" t="s">
        <v>3826</v>
      </c>
      <c r="G413" s="213"/>
      <c r="H413" s="213"/>
      <c r="I413" s="213"/>
      <c r="J413" s="213"/>
      <c r="K413" s="213"/>
      <c r="L413" s="213"/>
      <c r="M413" s="213"/>
      <c r="N413" s="213"/>
      <c r="O413" s="213"/>
      <c r="P413" s="213"/>
      <c r="Q413" s="213"/>
      <c r="R413" s="213"/>
      <c r="S413" s="213"/>
      <c r="T413" s="213"/>
      <c r="U413" s="213"/>
      <c r="V413" s="213"/>
    </row>
    <row r="414" spans="6:22" ht="18" customHeight="1">
      <c r="F414" s="215"/>
      <c r="G414" s="213"/>
      <c r="H414" s="213"/>
      <c r="I414" s="213"/>
      <c r="J414" s="213"/>
      <c r="K414" s="213"/>
      <c r="L414" s="213"/>
      <c r="M414" s="213"/>
      <c r="N414" s="213"/>
      <c r="O414" s="213"/>
      <c r="P414" s="213"/>
      <c r="Q414" s="213"/>
      <c r="R414" s="213"/>
      <c r="S414" s="213"/>
      <c r="T414" s="213"/>
      <c r="U414" s="213"/>
      <c r="V414" s="213"/>
    </row>
    <row r="415" spans="6:22" ht="18" customHeight="1">
      <c r="F415" s="216">
        <f>--1</f>
        <v>1</v>
      </c>
      <c r="G415" s="213"/>
      <c r="H415" s="213"/>
      <c r="I415" s="213"/>
      <c r="J415" s="213"/>
      <c r="K415" s="213"/>
      <c r="L415" s="213"/>
      <c r="M415" s="213"/>
      <c r="N415" s="213"/>
      <c r="O415" s="213"/>
      <c r="P415" s="213"/>
      <c r="Q415" s="213"/>
      <c r="R415" s="213"/>
      <c r="S415" s="213"/>
      <c r="T415" s="213"/>
      <c r="U415" s="213"/>
      <c r="V415" s="213"/>
    </row>
    <row r="416" spans="6:22" ht="18" customHeight="1">
      <c r="F416" s="216">
        <f>--2</f>
        <v>2</v>
      </c>
      <c r="G416" s="213"/>
      <c r="H416" s="213"/>
      <c r="I416" s="213"/>
      <c r="J416" s="213"/>
      <c r="K416" s="213"/>
      <c r="L416" s="213"/>
      <c r="M416" s="213"/>
      <c r="N416" s="213"/>
      <c r="O416" s="213"/>
      <c r="P416" s="213"/>
      <c r="Q416" s="213"/>
      <c r="R416" s="213"/>
      <c r="S416" s="213"/>
      <c r="T416" s="213"/>
      <c r="U416" s="213"/>
      <c r="V416" s="213"/>
    </row>
    <row r="417" spans="5:22" ht="18" customHeight="1">
      <c r="F417" s="216">
        <f>--3</f>
        <v>3</v>
      </c>
      <c r="G417" s="213"/>
      <c r="H417" s="213"/>
      <c r="I417" s="213"/>
      <c r="J417" s="213"/>
      <c r="K417" s="213"/>
      <c r="L417" s="213"/>
      <c r="M417" s="213"/>
      <c r="N417" s="213"/>
      <c r="O417" s="213"/>
      <c r="P417" s="213"/>
      <c r="Q417" s="213"/>
      <c r="R417" s="213"/>
      <c r="S417" s="213"/>
      <c r="T417" s="213"/>
      <c r="U417" s="213"/>
      <c r="V417" s="213"/>
    </row>
    <row r="418" spans="5:22" ht="18" customHeight="1">
      <c r="F418" s="216">
        <f>--4</f>
        <v>4</v>
      </c>
      <c r="G418" s="213"/>
      <c r="H418" s="213"/>
      <c r="I418" s="213"/>
      <c r="J418" s="213"/>
      <c r="K418" s="213"/>
      <c r="L418" s="213"/>
      <c r="M418" s="213"/>
      <c r="N418" s="213"/>
      <c r="O418" s="213"/>
      <c r="P418" s="213"/>
      <c r="Q418" s="213"/>
      <c r="R418" s="213"/>
      <c r="S418" s="213"/>
      <c r="T418" s="213"/>
      <c r="U418" s="213"/>
      <c r="V418" s="213"/>
    </row>
    <row r="419" spans="5:22" ht="18" customHeight="1">
      <c r="F419" s="216">
        <f>--5</f>
        <v>5</v>
      </c>
      <c r="G419" s="213"/>
      <c r="H419" s="213"/>
      <c r="I419" s="213"/>
      <c r="J419" s="213"/>
      <c r="K419" s="213"/>
      <c r="L419" s="213"/>
      <c r="M419" s="213"/>
      <c r="N419" s="213"/>
      <c r="O419" s="213"/>
      <c r="P419" s="213"/>
      <c r="Q419" s="213"/>
      <c r="R419" s="213"/>
      <c r="S419" s="213"/>
      <c r="T419" s="213"/>
      <c r="U419" s="213"/>
      <c r="V419" s="213"/>
    </row>
    <row r="420" spans="5:22" ht="18" customHeight="1">
      <c r="F420" s="216">
        <f>--6</f>
        <v>6</v>
      </c>
      <c r="G420" s="213"/>
      <c r="H420" s="213"/>
      <c r="I420" s="213"/>
      <c r="J420" s="213"/>
      <c r="K420" s="213"/>
      <c r="L420" s="213"/>
      <c r="M420" s="213"/>
      <c r="N420" s="213"/>
      <c r="O420" s="213"/>
      <c r="P420" s="213"/>
      <c r="Q420" s="213"/>
      <c r="R420" s="213"/>
      <c r="S420" s="213"/>
      <c r="T420" s="213"/>
      <c r="U420" s="213"/>
      <c r="V420" s="213"/>
    </row>
    <row r="421" spans="5:22" ht="18" customHeight="1">
      <c r="F421" s="216">
        <f>--7</f>
        <v>7</v>
      </c>
      <c r="G421" s="213"/>
      <c r="H421" s="213"/>
      <c r="I421" s="213"/>
      <c r="J421" s="213"/>
      <c r="K421" s="213"/>
      <c r="L421" s="213"/>
      <c r="M421" s="213"/>
      <c r="N421" s="213"/>
      <c r="O421" s="213"/>
      <c r="P421" s="213"/>
      <c r="Q421" s="213"/>
      <c r="R421" s="213"/>
      <c r="S421" s="213"/>
      <c r="T421" s="213"/>
      <c r="U421" s="213"/>
      <c r="V421" s="213"/>
    </row>
    <row r="422" spans="5:22" ht="18" customHeight="1">
      <c r="F422" s="216">
        <f>--8</f>
        <v>8</v>
      </c>
      <c r="G422" s="213"/>
      <c r="H422" s="213"/>
      <c r="I422" s="213"/>
      <c r="J422" s="213"/>
      <c r="K422" s="213"/>
      <c r="L422" s="213"/>
      <c r="M422" s="213"/>
      <c r="N422" s="213"/>
      <c r="O422" s="213"/>
      <c r="P422" s="213"/>
      <c r="Q422" s="213"/>
      <c r="R422" s="213"/>
      <c r="S422" s="213"/>
      <c r="T422" s="213"/>
      <c r="U422" s="213"/>
      <c r="V422" s="213"/>
    </row>
    <row r="423" spans="5:22" ht="18" customHeight="1">
      <c r="F423" s="216">
        <f>--9</f>
        <v>9</v>
      </c>
      <c r="G423" s="213"/>
      <c r="H423" s="213"/>
      <c r="I423" s="213"/>
      <c r="J423" s="213"/>
      <c r="K423" s="213"/>
      <c r="L423" s="213"/>
      <c r="M423" s="213"/>
      <c r="N423" s="213"/>
      <c r="O423" s="213"/>
      <c r="P423" s="213"/>
      <c r="Q423" s="213"/>
      <c r="R423" s="213"/>
      <c r="S423" s="213"/>
      <c r="T423" s="213"/>
      <c r="U423" s="213"/>
      <c r="V423" s="213"/>
    </row>
    <row r="424" spans="5:22" ht="18" customHeight="1">
      <c r="F424" s="216">
        <f>--10</f>
        <v>10</v>
      </c>
      <c r="G424" s="213"/>
      <c r="H424" s="213"/>
      <c r="I424" s="213"/>
      <c r="J424" s="213"/>
      <c r="K424" s="213"/>
      <c r="L424" s="213"/>
      <c r="M424" s="213"/>
      <c r="N424" s="213"/>
      <c r="O424" s="213"/>
      <c r="P424" s="213"/>
      <c r="Q424" s="213"/>
      <c r="R424" s="213"/>
      <c r="S424" s="213"/>
      <c r="T424" s="213"/>
      <c r="U424" s="213"/>
      <c r="V424" s="213"/>
    </row>
    <row r="425" spans="5:22" ht="18" customHeight="1">
      <c r="F425" s="216" t="s">
        <v>185</v>
      </c>
      <c r="G425" s="213"/>
      <c r="H425" s="213"/>
      <c r="I425" s="213"/>
      <c r="J425" s="213"/>
      <c r="K425" s="213"/>
      <c r="L425" s="213"/>
      <c r="M425" s="213"/>
      <c r="N425" s="213"/>
      <c r="O425" s="213"/>
      <c r="P425" s="213"/>
      <c r="Q425" s="213"/>
      <c r="R425" s="213"/>
      <c r="S425" s="213"/>
      <c r="T425" s="213"/>
      <c r="U425" s="213"/>
      <c r="V425" s="213"/>
    </row>
    <row r="426" spans="5:22" ht="18" customHeight="1">
      <c r="F426" s="216" t="s">
        <v>185</v>
      </c>
      <c r="G426" s="213"/>
      <c r="H426" s="213"/>
      <c r="I426" s="213"/>
      <c r="J426" s="213"/>
      <c r="K426" s="213"/>
      <c r="L426" s="213"/>
      <c r="M426" s="213"/>
      <c r="N426" s="213"/>
      <c r="O426" s="213"/>
      <c r="P426" s="213"/>
      <c r="Q426" s="213"/>
      <c r="R426" s="213"/>
      <c r="S426" s="213"/>
      <c r="T426" s="213"/>
      <c r="U426" s="213"/>
      <c r="V426" s="213"/>
    </row>
    <row r="427" spans="5:22" ht="18" customHeight="1">
      <c r="F427" s="216" t="s">
        <v>4958</v>
      </c>
      <c r="G427" s="213"/>
      <c r="H427" s="213"/>
      <c r="I427" s="213"/>
      <c r="J427" s="213"/>
      <c r="K427" s="213"/>
      <c r="L427" s="213"/>
      <c r="M427" s="213"/>
      <c r="N427" s="213"/>
      <c r="O427" s="213"/>
      <c r="P427" s="213"/>
      <c r="Q427" s="213"/>
      <c r="R427" s="213"/>
      <c r="S427" s="213"/>
      <c r="T427" s="213"/>
      <c r="U427" s="213"/>
      <c r="V427" s="213"/>
    </row>
    <row r="430" spans="5:22" ht="18" customHeight="1">
      <c r="E430" s="39" t="s">
        <v>5108</v>
      </c>
      <c r="F430" s="39"/>
      <c r="G430" s="39"/>
      <c r="H430" s="39"/>
    </row>
    <row r="431" spans="5:22" ht="18" customHeight="1">
      <c r="F431" t="s">
        <v>5153</v>
      </c>
    </row>
    <row r="433" spans="6:21" ht="18" customHeight="1">
      <c r="F433" s="59">
        <v>1</v>
      </c>
    </row>
    <row r="434" spans="6:21" ht="18" customHeight="1">
      <c r="G434" s="76" t="s">
        <v>5154</v>
      </c>
    </row>
    <row r="435" spans="6:21" ht="18" customHeight="1">
      <c r="G435" s="76" t="s">
        <v>5155</v>
      </c>
    </row>
    <row r="436" spans="6:21" ht="18" customHeight="1">
      <c r="G436" s="76" t="s">
        <v>5156</v>
      </c>
    </row>
    <row r="438" spans="6:21" ht="18" customHeight="1">
      <c r="G438" s="212" t="s">
        <v>4963</v>
      </c>
      <c r="H438" s="213"/>
      <c r="I438" s="213"/>
      <c r="J438" s="213"/>
      <c r="K438" s="213"/>
      <c r="L438" s="213"/>
      <c r="M438" s="213"/>
      <c r="N438" s="213"/>
      <c r="O438" s="213"/>
      <c r="P438" s="213"/>
      <c r="Q438" s="213"/>
      <c r="R438" s="213"/>
      <c r="S438" s="213"/>
      <c r="T438" s="213"/>
      <c r="U438" s="213"/>
    </row>
    <row r="439" spans="6:21" ht="18" customHeight="1">
      <c r="G439" s="214" t="s">
        <v>4943</v>
      </c>
      <c r="H439" s="213"/>
      <c r="I439" s="213"/>
      <c r="J439" s="213"/>
      <c r="K439" s="213"/>
      <c r="L439" s="213"/>
      <c r="M439" s="213"/>
      <c r="N439" s="213"/>
      <c r="O439" s="213"/>
      <c r="P439" s="213"/>
      <c r="Q439" s="213"/>
      <c r="R439" s="213"/>
      <c r="S439" s="213"/>
      <c r="T439" s="213"/>
      <c r="U439" s="213"/>
    </row>
    <row r="440" spans="6:21" ht="18" customHeight="1">
      <c r="G440" s="214" t="s">
        <v>3127</v>
      </c>
      <c r="H440" s="213"/>
      <c r="I440" s="213"/>
      <c r="J440" s="213"/>
      <c r="K440" s="213"/>
      <c r="L440" s="213"/>
      <c r="M440" s="213"/>
      <c r="N440" s="213"/>
      <c r="O440" s="213"/>
      <c r="P440" s="213"/>
      <c r="Q440" s="213"/>
      <c r="R440" s="213"/>
      <c r="S440" s="213"/>
      <c r="T440" s="213"/>
      <c r="U440" s="213"/>
    </row>
    <row r="441" spans="6:21" ht="18" customHeight="1">
      <c r="G441" s="214" t="s">
        <v>3115</v>
      </c>
      <c r="H441" s="213"/>
      <c r="I441" s="213"/>
      <c r="J441" s="213"/>
      <c r="K441" s="213"/>
      <c r="L441" s="213"/>
      <c r="M441" s="213"/>
      <c r="N441" s="213"/>
      <c r="O441" s="213"/>
      <c r="P441" s="213"/>
      <c r="Q441" s="213"/>
      <c r="R441" s="213"/>
      <c r="S441" s="213"/>
      <c r="T441" s="213"/>
      <c r="U441" s="213"/>
    </row>
    <row r="442" spans="6:21" ht="18" customHeight="1">
      <c r="G442" s="214" t="s">
        <v>5167</v>
      </c>
      <c r="H442" s="213"/>
      <c r="I442" s="213"/>
      <c r="J442" s="213"/>
      <c r="K442" s="213"/>
      <c r="L442" s="213"/>
      <c r="M442" s="213"/>
      <c r="N442" s="213"/>
      <c r="O442" s="213"/>
      <c r="P442" s="213"/>
      <c r="Q442" s="213"/>
      <c r="R442" s="213"/>
      <c r="S442" s="213"/>
      <c r="T442" s="213"/>
      <c r="U442" s="213"/>
    </row>
    <row r="443" spans="6:21" ht="18" customHeight="1">
      <c r="G443" s="214" t="s">
        <v>5168</v>
      </c>
      <c r="H443" s="213"/>
      <c r="I443" s="213"/>
      <c r="J443" s="213"/>
      <c r="K443" s="213"/>
      <c r="L443" s="213"/>
      <c r="M443" s="213"/>
      <c r="N443" s="213"/>
      <c r="O443" s="213"/>
      <c r="P443" s="213"/>
      <c r="Q443" s="213"/>
      <c r="R443" s="213"/>
      <c r="S443" s="213"/>
      <c r="T443" s="213"/>
      <c r="U443" s="213"/>
    </row>
    <row r="444" spans="6:21" ht="18" customHeight="1">
      <c r="G444" s="214" t="s">
        <v>3824</v>
      </c>
      <c r="H444" s="213"/>
      <c r="I444" s="213"/>
      <c r="J444" s="213"/>
      <c r="K444" s="213"/>
      <c r="L444" s="213"/>
      <c r="M444" s="213"/>
      <c r="N444" s="213"/>
      <c r="O444" s="213"/>
      <c r="P444" s="213"/>
      <c r="Q444" s="213"/>
      <c r="R444" s="213"/>
      <c r="S444" s="213"/>
      <c r="T444" s="213"/>
      <c r="U444" s="213"/>
    </row>
    <row r="445" spans="6:21" ht="18" customHeight="1">
      <c r="G445" s="214" t="s">
        <v>3118</v>
      </c>
      <c r="H445" s="213"/>
      <c r="I445" s="213"/>
      <c r="J445" s="213"/>
      <c r="K445" s="213"/>
      <c r="L445" s="213"/>
      <c r="M445" s="213"/>
      <c r="N445" s="213"/>
      <c r="O445" s="213"/>
      <c r="P445" s="213"/>
      <c r="Q445" s="213"/>
      <c r="R445" s="213"/>
      <c r="S445" s="213"/>
      <c r="T445" s="213"/>
      <c r="U445" s="213"/>
    </row>
    <row r="446" spans="6:21" ht="18" customHeight="1">
      <c r="G446" s="215" t="s">
        <v>3826</v>
      </c>
      <c r="H446" s="213"/>
      <c r="I446" s="213"/>
      <c r="J446" s="213"/>
      <c r="K446" s="213"/>
      <c r="L446" s="213"/>
      <c r="M446" s="213"/>
      <c r="N446" s="213"/>
      <c r="O446" s="213"/>
      <c r="P446" s="213"/>
      <c r="Q446" s="213"/>
      <c r="R446" s="213"/>
      <c r="S446" s="213"/>
      <c r="T446" s="213"/>
      <c r="U446" s="213"/>
    </row>
    <row r="447" spans="6:21" ht="18" customHeight="1">
      <c r="G447" s="215"/>
      <c r="H447" s="213"/>
      <c r="I447" s="213"/>
      <c r="J447" s="213"/>
      <c r="K447" s="213"/>
      <c r="L447" s="213"/>
      <c r="M447" s="213"/>
      <c r="N447" s="213"/>
      <c r="O447" s="213"/>
      <c r="P447" s="213"/>
      <c r="Q447" s="213"/>
      <c r="R447" s="213"/>
      <c r="S447" s="213"/>
      <c r="T447" s="213"/>
      <c r="U447" s="213"/>
    </row>
    <row r="448" spans="6:21" ht="18" customHeight="1">
      <c r="G448" s="216" t="s">
        <v>5157</v>
      </c>
      <c r="H448" s="213"/>
      <c r="I448" s="213"/>
      <c r="J448" s="213"/>
      <c r="K448" s="213"/>
      <c r="L448" s="213"/>
      <c r="M448" s="213"/>
      <c r="N448" s="213"/>
      <c r="O448" s="213"/>
      <c r="P448" s="213"/>
      <c r="Q448" s="213"/>
      <c r="R448" s="213"/>
      <c r="S448" s="213"/>
      <c r="T448" s="213"/>
      <c r="U448" s="213"/>
    </row>
    <row r="449" spans="6:21" ht="18" customHeight="1">
      <c r="G449" s="216" t="s">
        <v>5158</v>
      </c>
      <c r="H449" s="213"/>
      <c r="I449" s="213"/>
      <c r="J449" s="213"/>
      <c r="K449" s="213"/>
      <c r="L449" s="213"/>
      <c r="M449" s="213"/>
      <c r="N449" s="213"/>
      <c r="O449" s="213"/>
      <c r="P449" s="213"/>
      <c r="Q449" s="213"/>
      <c r="R449" s="213"/>
      <c r="S449" s="213"/>
      <c r="T449" s="213"/>
      <c r="U449" s="213"/>
    </row>
    <row r="450" spans="6:21" ht="18" customHeight="1">
      <c r="G450" s="216" t="s">
        <v>5159</v>
      </c>
      <c r="H450" s="213"/>
      <c r="I450" s="213"/>
      <c r="J450" s="213"/>
      <c r="K450" s="213"/>
      <c r="L450" s="213"/>
      <c r="M450" s="213"/>
      <c r="N450" s="213"/>
      <c r="O450" s="213"/>
      <c r="P450" s="213"/>
      <c r="Q450" s="213"/>
      <c r="R450" s="213"/>
      <c r="S450" s="213"/>
      <c r="T450" s="213"/>
      <c r="U450" s="213"/>
    </row>
    <row r="451" spans="6:21" ht="18" customHeight="1">
      <c r="G451" s="216" t="s">
        <v>5160</v>
      </c>
      <c r="H451" s="213"/>
      <c r="I451" s="213"/>
      <c r="J451" s="213"/>
      <c r="K451" s="213"/>
      <c r="L451" s="213"/>
      <c r="M451" s="213"/>
      <c r="N451" s="213"/>
      <c r="O451" s="213"/>
      <c r="P451" s="213"/>
      <c r="Q451" s="213"/>
      <c r="R451" s="213"/>
      <c r="S451" s="213"/>
      <c r="T451" s="213"/>
      <c r="U451" s="213"/>
    </row>
    <row r="452" spans="6:21" ht="18" customHeight="1">
      <c r="G452" s="216" t="s">
        <v>5161</v>
      </c>
      <c r="H452" s="213"/>
      <c r="I452" s="213"/>
      <c r="J452" s="213"/>
      <c r="K452" s="213"/>
      <c r="L452" s="213"/>
      <c r="M452" s="213"/>
      <c r="N452" s="213"/>
      <c r="O452" s="213"/>
      <c r="P452" s="213"/>
      <c r="Q452" s="213"/>
      <c r="R452" s="213"/>
      <c r="S452" s="213"/>
      <c r="T452" s="213"/>
      <c r="U452" s="213"/>
    </row>
    <row r="453" spans="6:21" ht="18" customHeight="1">
      <c r="G453" s="216" t="s">
        <v>5162</v>
      </c>
      <c r="H453" s="213"/>
      <c r="I453" s="213"/>
      <c r="J453" s="213"/>
      <c r="K453" s="213"/>
      <c r="L453" s="213"/>
      <c r="M453" s="213"/>
      <c r="N453" s="213"/>
      <c r="O453" s="213"/>
      <c r="P453" s="213"/>
      <c r="Q453" s="213"/>
      <c r="R453" s="213"/>
      <c r="S453" s="213"/>
      <c r="T453" s="213"/>
      <c r="U453" s="213"/>
    </row>
    <row r="454" spans="6:21" ht="18" customHeight="1">
      <c r="G454" s="216" t="s">
        <v>5163</v>
      </c>
      <c r="H454" s="213"/>
      <c r="I454" s="213"/>
      <c r="J454" s="213"/>
      <c r="K454" s="213"/>
      <c r="L454" s="213"/>
      <c r="M454" s="213"/>
      <c r="N454" s="213"/>
      <c r="O454" s="213"/>
      <c r="P454" s="213"/>
      <c r="Q454" s="213"/>
      <c r="R454" s="213"/>
      <c r="S454" s="213"/>
      <c r="T454" s="213"/>
      <c r="U454" s="213"/>
    </row>
    <row r="455" spans="6:21" ht="18" customHeight="1">
      <c r="G455" s="216" t="s">
        <v>5164</v>
      </c>
      <c r="H455" s="213"/>
      <c r="I455" s="213"/>
      <c r="J455" s="213"/>
      <c r="K455" s="213"/>
      <c r="L455" s="213"/>
      <c r="M455" s="213"/>
      <c r="N455" s="213"/>
      <c r="O455" s="213"/>
      <c r="P455" s="213"/>
      <c r="Q455" s="213"/>
      <c r="R455" s="213"/>
      <c r="S455" s="213"/>
      <c r="T455" s="213"/>
      <c r="U455" s="213"/>
    </row>
    <row r="456" spans="6:21" ht="18" customHeight="1">
      <c r="G456" s="216" t="s">
        <v>5165</v>
      </c>
      <c r="H456" s="213"/>
      <c r="I456" s="213"/>
      <c r="J456" s="213"/>
      <c r="K456" s="213"/>
      <c r="L456" s="213"/>
      <c r="M456" s="213"/>
      <c r="N456" s="213"/>
      <c r="O456" s="213"/>
      <c r="P456" s="213"/>
      <c r="Q456" s="213"/>
      <c r="R456" s="213"/>
      <c r="S456" s="213"/>
      <c r="T456" s="213"/>
      <c r="U456" s="213"/>
    </row>
    <row r="457" spans="6:21" ht="18" customHeight="1">
      <c r="G457" s="216" t="s">
        <v>5166</v>
      </c>
      <c r="H457" s="213"/>
      <c r="I457" s="213"/>
      <c r="J457" s="213"/>
      <c r="K457" s="213"/>
      <c r="L457" s="213"/>
      <c r="M457" s="213"/>
      <c r="N457" s="213"/>
      <c r="O457" s="213"/>
      <c r="P457" s="213"/>
      <c r="Q457" s="213"/>
      <c r="R457" s="213"/>
      <c r="S457" s="213"/>
      <c r="T457" s="213"/>
      <c r="U457" s="213"/>
    </row>
    <row r="458" spans="6:21" ht="18" customHeight="1">
      <c r="G458" s="216" t="s">
        <v>185</v>
      </c>
      <c r="H458" s="213"/>
      <c r="I458" s="213"/>
      <c r="J458" s="213"/>
      <c r="K458" s="213"/>
      <c r="L458" s="213"/>
      <c r="M458" s="213"/>
      <c r="N458" s="213"/>
      <c r="O458" s="213"/>
      <c r="P458" s="213"/>
      <c r="Q458" s="213"/>
      <c r="R458" s="213"/>
      <c r="S458" s="213"/>
      <c r="T458" s="213"/>
      <c r="U458" s="213"/>
    </row>
    <row r="459" spans="6:21" ht="18" customHeight="1">
      <c r="G459" s="216" t="s">
        <v>185</v>
      </c>
      <c r="H459" s="213"/>
      <c r="I459" s="213"/>
      <c r="J459" s="213"/>
      <c r="K459" s="213"/>
      <c r="L459" s="213"/>
      <c r="M459" s="213"/>
      <c r="N459" s="213"/>
      <c r="O459" s="213"/>
      <c r="P459" s="213"/>
      <c r="Q459" s="213"/>
      <c r="R459" s="213"/>
      <c r="S459" s="213"/>
      <c r="T459" s="213"/>
      <c r="U459" s="213"/>
    </row>
    <row r="460" spans="6:21" ht="18" customHeight="1">
      <c r="G460" s="216" t="s">
        <v>4958</v>
      </c>
      <c r="H460" s="213"/>
      <c r="I460" s="213"/>
      <c r="J460" s="213"/>
      <c r="K460" s="213"/>
      <c r="L460" s="213"/>
      <c r="M460" s="213"/>
      <c r="N460" s="213"/>
      <c r="O460" s="213"/>
      <c r="P460" s="213"/>
      <c r="Q460" s="213"/>
      <c r="R460" s="213"/>
      <c r="S460" s="213"/>
      <c r="T460" s="213"/>
      <c r="U460" s="213"/>
    </row>
    <row r="462" spans="6:21" ht="18" customHeight="1">
      <c r="F462" s="59">
        <v>2</v>
      </c>
    </row>
    <row r="463" spans="6:21" ht="18" customHeight="1">
      <c r="G463" s="76" t="s">
        <v>5169</v>
      </c>
    </row>
    <row r="464" spans="6:21" ht="18" customHeight="1">
      <c r="G464" s="76" t="s">
        <v>5155</v>
      </c>
    </row>
    <row r="465" spans="7:22" ht="18" customHeight="1">
      <c r="G465" s="76" t="s">
        <v>5156</v>
      </c>
    </row>
    <row r="467" spans="7:22" ht="18" customHeight="1">
      <c r="G467" s="212" t="s">
        <v>4963</v>
      </c>
      <c r="H467" s="213"/>
      <c r="I467" s="213"/>
      <c r="J467" s="213"/>
      <c r="K467" s="213"/>
      <c r="L467" s="213"/>
      <c r="M467" s="213"/>
      <c r="N467" s="213"/>
      <c r="O467" s="213"/>
      <c r="P467" s="213"/>
      <c r="Q467" s="213"/>
      <c r="R467" s="213"/>
      <c r="S467" s="213"/>
      <c r="T467" s="213"/>
      <c r="U467" s="213"/>
      <c r="V467" s="213"/>
    </row>
    <row r="468" spans="7:22" ht="18" customHeight="1">
      <c r="G468" s="214" t="s">
        <v>4943</v>
      </c>
      <c r="H468" s="213"/>
      <c r="I468" s="213"/>
      <c r="J468" s="213"/>
      <c r="K468" s="213"/>
      <c r="L468" s="213"/>
      <c r="M468" s="213"/>
      <c r="N468" s="213"/>
      <c r="O468" s="213"/>
      <c r="P468" s="213"/>
      <c r="Q468" s="213"/>
      <c r="R468" s="213"/>
      <c r="S468" s="213"/>
      <c r="T468" s="213"/>
      <c r="U468" s="213"/>
      <c r="V468" s="213"/>
    </row>
    <row r="469" spans="7:22" ht="18" customHeight="1">
      <c r="G469" s="214" t="s">
        <v>3127</v>
      </c>
      <c r="H469" s="213"/>
      <c r="I469" s="213"/>
      <c r="J469" s="213"/>
      <c r="K469" s="213"/>
      <c r="L469" s="213"/>
      <c r="M469" s="213"/>
      <c r="N469" s="213"/>
      <c r="O469" s="213"/>
      <c r="P469" s="213"/>
      <c r="Q469" s="213"/>
      <c r="R469" s="213"/>
      <c r="S469" s="213"/>
      <c r="T469" s="213"/>
      <c r="U469" s="213"/>
      <c r="V469" s="213"/>
    </row>
    <row r="470" spans="7:22" ht="18" customHeight="1">
      <c r="G470" s="214" t="s">
        <v>3115</v>
      </c>
      <c r="H470" s="213"/>
      <c r="I470" s="213"/>
      <c r="J470" s="213"/>
      <c r="K470" s="213"/>
      <c r="L470" s="213"/>
      <c r="M470" s="213"/>
      <c r="N470" s="213"/>
      <c r="O470" s="213"/>
      <c r="P470" s="213"/>
      <c r="Q470" s="213"/>
      <c r="R470" s="213"/>
      <c r="S470" s="213"/>
      <c r="T470" s="213"/>
      <c r="U470" s="213"/>
      <c r="V470" s="213"/>
    </row>
    <row r="471" spans="7:22" ht="18" customHeight="1">
      <c r="G471" s="214" t="s">
        <v>5178</v>
      </c>
      <c r="H471" s="213"/>
      <c r="I471" s="213"/>
      <c r="J471" s="213"/>
      <c r="K471" s="213"/>
      <c r="L471" s="213"/>
      <c r="M471" s="213"/>
      <c r="N471" s="213"/>
      <c r="O471" s="213"/>
      <c r="P471" s="213"/>
      <c r="Q471" s="213"/>
      <c r="R471" s="213"/>
      <c r="S471" s="213"/>
      <c r="T471" s="213"/>
      <c r="U471" s="213"/>
      <c r="V471" s="213"/>
    </row>
    <row r="472" spans="7:22" ht="18" customHeight="1">
      <c r="G472" s="214" t="s">
        <v>5168</v>
      </c>
      <c r="H472" s="213"/>
      <c r="I472" s="213"/>
      <c r="J472" s="213"/>
      <c r="K472" s="213"/>
      <c r="L472" s="213"/>
      <c r="M472" s="213"/>
      <c r="N472" s="213"/>
      <c r="O472" s="213"/>
      <c r="P472" s="213"/>
      <c r="Q472" s="213"/>
      <c r="R472" s="213"/>
      <c r="S472" s="213"/>
      <c r="T472" s="213"/>
      <c r="U472" s="213"/>
      <c r="V472" s="213"/>
    </row>
    <row r="473" spans="7:22" ht="18" customHeight="1">
      <c r="G473" s="214" t="s">
        <v>3824</v>
      </c>
      <c r="H473" s="213"/>
      <c r="I473" s="213"/>
      <c r="J473" s="213"/>
      <c r="K473" s="213"/>
      <c r="L473" s="213"/>
      <c r="M473" s="213"/>
      <c r="N473" s="213"/>
      <c r="O473" s="213"/>
      <c r="P473" s="213"/>
      <c r="Q473" s="213"/>
      <c r="R473" s="213"/>
      <c r="S473" s="213"/>
      <c r="T473" s="213"/>
      <c r="U473" s="213"/>
      <c r="V473" s="213"/>
    </row>
    <row r="474" spans="7:22" ht="18" customHeight="1">
      <c r="G474" s="214" t="s">
        <v>3118</v>
      </c>
      <c r="H474" s="213"/>
      <c r="I474" s="213"/>
      <c r="J474" s="213"/>
      <c r="K474" s="213"/>
      <c r="L474" s="213"/>
      <c r="M474" s="213"/>
      <c r="N474" s="213"/>
      <c r="O474" s="213"/>
      <c r="P474" s="213"/>
      <c r="Q474" s="213"/>
      <c r="R474" s="213"/>
      <c r="S474" s="213"/>
      <c r="T474" s="213"/>
      <c r="U474" s="213"/>
      <c r="V474" s="213"/>
    </row>
    <row r="475" spans="7:22" ht="18" customHeight="1">
      <c r="G475" s="215" t="s">
        <v>3826</v>
      </c>
      <c r="H475" s="213"/>
      <c r="I475" s="213"/>
      <c r="J475" s="213"/>
      <c r="K475" s="213"/>
      <c r="L475" s="213"/>
      <c r="M475" s="213"/>
      <c r="N475" s="213"/>
      <c r="O475" s="213"/>
      <c r="P475" s="213"/>
      <c r="Q475" s="213"/>
      <c r="R475" s="213"/>
      <c r="S475" s="213"/>
      <c r="T475" s="213"/>
      <c r="U475" s="213"/>
      <c r="V475" s="213"/>
    </row>
    <row r="476" spans="7:22" ht="18" customHeight="1">
      <c r="G476" s="215"/>
      <c r="H476" s="213"/>
      <c r="I476" s="213"/>
      <c r="J476" s="213"/>
      <c r="K476" s="213"/>
      <c r="L476" s="213"/>
      <c r="M476" s="213"/>
      <c r="N476" s="213"/>
      <c r="O476" s="213"/>
      <c r="P476" s="213"/>
      <c r="Q476" s="213"/>
      <c r="R476" s="213"/>
      <c r="S476" s="213"/>
      <c r="T476" s="213"/>
      <c r="U476" s="213"/>
      <c r="V476" s="213"/>
    </row>
    <row r="477" spans="7:22" ht="18" customHeight="1">
      <c r="G477" s="216" t="s">
        <v>5166</v>
      </c>
      <c r="H477" s="213"/>
      <c r="I477" s="213"/>
      <c r="J477" s="213"/>
      <c r="K477" s="213"/>
      <c r="L477" s="213"/>
      <c r="M477" s="213"/>
      <c r="N477" s="213"/>
      <c r="O477" s="213"/>
      <c r="P477" s="213"/>
      <c r="Q477" s="213"/>
      <c r="R477" s="213"/>
      <c r="S477" s="213"/>
      <c r="T477" s="213"/>
      <c r="U477" s="213"/>
      <c r="V477" s="213"/>
    </row>
    <row r="478" spans="7:22" ht="18" customHeight="1">
      <c r="G478" s="216" t="s">
        <v>5170</v>
      </c>
      <c r="H478" s="213"/>
      <c r="I478" s="213"/>
      <c r="J478" s="213"/>
      <c r="K478" s="213"/>
      <c r="L478" s="213"/>
      <c r="M478" s="213"/>
      <c r="N478" s="213"/>
      <c r="O478" s="213"/>
      <c r="P478" s="213"/>
      <c r="Q478" s="213"/>
      <c r="R478" s="213"/>
      <c r="S478" s="213"/>
      <c r="T478" s="213"/>
      <c r="U478" s="213"/>
      <c r="V478" s="213"/>
    </row>
    <row r="479" spans="7:22" ht="18" customHeight="1">
      <c r="G479" s="220" t="s">
        <v>5180</v>
      </c>
      <c r="H479" s="213"/>
      <c r="I479" s="213"/>
      <c r="J479" s="213"/>
      <c r="K479" s="213"/>
      <c r="L479" s="213"/>
      <c r="M479" s="213"/>
      <c r="N479" s="213"/>
      <c r="O479" s="213"/>
      <c r="P479" s="213"/>
      <c r="Q479" s="213"/>
      <c r="R479" s="213"/>
      <c r="S479" s="213"/>
      <c r="T479" s="213"/>
      <c r="U479" s="213"/>
      <c r="V479" s="213"/>
    </row>
    <row r="480" spans="7:22" ht="18" customHeight="1">
      <c r="G480" s="220" t="s">
        <v>5179</v>
      </c>
      <c r="H480" s="213"/>
      <c r="I480" s="213"/>
      <c r="J480" s="213"/>
      <c r="K480" s="213"/>
      <c r="L480" s="213"/>
      <c r="M480" s="213"/>
      <c r="N480" s="213"/>
      <c r="O480" s="213"/>
      <c r="P480" s="213"/>
      <c r="Q480" s="213"/>
      <c r="R480" s="213"/>
      <c r="S480" s="213"/>
      <c r="T480" s="213"/>
      <c r="U480" s="213"/>
      <c r="V480" s="213"/>
    </row>
    <row r="481" spans="6:23" ht="18" customHeight="1">
      <c r="G481" s="216" t="s">
        <v>5171</v>
      </c>
      <c r="H481" s="213"/>
      <c r="I481" s="213"/>
      <c r="J481" s="213"/>
      <c r="K481" s="213"/>
      <c r="L481" s="213"/>
      <c r="M481" s="213"/>
      <c r="N481" s="213"/>
      <c r="O481" s="213"/>
      <c r="P481" s="213"/>
      <c r="Q481" s="213"/>
      <c r="R481" s="213"/>
      <c r="S481" s="213"/>
      <c r="T481" s="213"/>
      <c r="U481" s="213"/>
      <c r="V481" s="213"/>
    </row>
    <row r="482" spans="6:23" ht="18" customHeight="1">
      <c r="G482" s="216" t="s">
        <v>5172</v>
      </c>
      <c r="H482" s="213"/>
      <c r="I482" s="213"/>
      <c r="J482" s="213"/>
      <c r="K482" s="213"/>
      <c r="L482" s="213"/>
      <c r="M482" s="213"/>
      <c r="N482" s="213"/>
      <c r="O482" s="213"/>
      <c r="P482" s="213"/>
      <c r="Q482" s="213"/>
      <c r="R482" s="213"/>
      <c r="S482" s="213"/>
      <c r="T482" s="213"/>
      <c r="U482" s="213"/>
      <c r="V482" s="213"/>
    </row>
    <row r="483" spans="6:23" ht="18" customHeight="1">
      <c r="G483" s="216" t="s">
        <v>5173</v>
      </c>
      <c r="H483" s="213"/>
      <c r="I483" s="213"/>
      <c r="J483" s="213"/>
      <c r="K483" s="213"/>
      <c r="L483" s="213"/>
      <c r="M483" s="213"/>
      <c r="N483" s="213"/>
      <c r="O483" s="213"/>
      <c r="P483" s="213"/>
      <c r="Q483" s="213"/>
      <c r="R483" s="213"/>
      <c r="S483" s="213"/>
      <c r="T483" s="213"/>
      <c r="U483" s="213"/>
      <c r="V483" s="213"/>
    </row>
    <row r="484" spans="6:23" ht="18" customHeight="1">
      <c r="G484" s="216" t="s">
        <v>5174</v>
      </c>
      <c r="H484" s="213"/>
      <c r="I484" s="213"/>
      <c r="J484" s="213"/>
      <c r="K484" s="213"/>
      <c r="L484" s="213"/>
      <c r="M484" s="213"/>
      <c r="N484" s="213"/>
      <c r="O484" s="213"/>
      <c r="P484" s="213"/>
      <c r="Q484" s="213"/>
      <c r="R484" s="213"/>
      <c r="S484" s="213"/>
      <c r="T484" s="213"/>
      <c r="U484" s="213"/>
      <c r="V484" s="213"/>
    </row>
    <row r="485" spans="6:23" ht="18" customHeight="1">
      <c r="G485" s="216" t="s">
        <v>5175</v>
      </c>
      <c r="H485" s="213"/>
      <c r="I485" s="213"/>
      <c r="J485" s="213"/>
      <c r="K485" s="213"/>
      <c r="L485" s="213"/>
      <c r="M485" s="213"/>
      <c r="N485" s="213"/>
      <c r="O485" s="213"/>
      <c r="P485" s="213"/>
      <c r="Q485" s="213"/>
      <c r="R485" s="213"/>
      <c r="S485" s="213"/>
      <c r="T485" s="213"/>
      <c r="U485" s="213"/>
      <c r="V485" s="213"/>
    </row>
    <row r="486" spans="6:23" ht="18" customHeight="1">
      <c r="G486" s="216" t="s">
        <v>5176</v>
      </c>
      <c r="H486" s="213"/>
      <c r="I486" s="213"/>
      <c r="J486" s="213"/>
      <c r="K486" s="213"/>
      <c r="L486" s="213"/>
      <c r="M486" s="213"/>
      <c r="N486" s="213"/>
      <c r="O486" s="213"/>
      <c r="P486" s="213"/>
      <c r="Q486" s="213"/>
      <c r="R486" s="213"/>
      <c r="S486" s="213"/>
      <c r="T486" s="213"/>
      <c r="U486" s="213"/>
      <c r="V486" s="213"/>
    </row>
    <row r="487" spans="6:23" ht="18" customHeight="1">
      <c r="G487" s="216" t="s">
        <v>185</v>
      </c>
      <c r="H487" s="213"/>
      <c r="I487" s="213"/>
      <c r="J487" s="213"/>
      <c r="K487" s="213"/>
      <c r="L487" s="213"/>
      <c r="M487" s="213"/>
      <c r="N487" s="213"/>
      <c r="O487" s="213"/>
      <c r="P487" s="213"/>
      <c r="Q487" s="213"/>
      <c r="R487" s="213"/>
      <c r="S487" s="213"/>
      <c r="T487" s="213"/>
      <c r="U487" s="213"/>
      <c r="V487" s="213"/>
    </row>
    <row r="488" spans="6:23" ht="18" customHeight="1">
      <c r="G488" s="216" t="s">
        <v>185</v>
      </c>
      <c r="H488" s="213"/>
      <c r="I488" s="213"/>
      <c r="J488" s="213"/>
      <c r="K488" s="213"/>
      <c r="L488" s="213"/>
      <c r="M488" s="213"/>
      <c r="N488" s="213"/>
      <c r="O488" s="213"/>
      <c r="P488" s="213"/>
      <c r="Q488" s="213"/>
      <c r="R488" s="213"/>
      <c r="S488" s="213"/>
      <c r="T488" s="213"/>
      <c r="U488" s="213"/>
      <c r="V488" s="213"/>
    </row>
    <row r="489" spans="6:23" ht="18" customHeight="1">
      <c r="G489" s="216" t="s">
        <v>5177</v>
      </c>
      <c r="H489" s="213"/>
      <c r="I489" s="213"/>
      <c r="J489" s="213"/>
      <c r="K489" s="213"/>
      <c r="L489" s="213"/>
      <c r="M489" s="213"/>
      <c r="N489" s="213"/>
      <c r="O489" s="213"/>
      <c r="P489" s="213"/>
      <c r="Q489" s="213"/>
      <c r="R489" s="213"/>
      <c r="S489" s="213"/>
      <c r="T489" s="213"/>
      <c r="U489" s="213"/>
      <c r="V489" s="213"/>
    </row>
    <row r="491" spans="6:23" ht="18" customHeight="1">
      <c r="F491" s="149" t="s">
        <v>5181</v>
      </c>
      <c r="G491" s="186"/>
      <c r="H491" s="186"/>
      <c r="I491" s="186"/>
      <c r="J491" s="186"/>
      <c r="K491" s="186"/>
      <c r="L491" s="186"/>
    </row>
    <row r="492" spans="6:23" ht="18" customHeight="1">
      <c r="F492" s="52"/>
    </row>
    <row r="493" spans="6:23" ht="18" customHeight="1">
      <c r="G493" s="212" t="s">
        <v>4963</v>
      </c>
      <c r="H493" s="213"/>
      <c r="I493" s="213"/>
      <c r="J493" s="213"/>
      <c r="K493" s="213"/>
      <c r="L493" s="213"/>
      <c r="M493" s="213"/>
      <c r="N493" s="213"/>
      <c r="O493" s="213"/>
      <c r="P493" s="213"/>
      <c r="Q493" s="213"/>
      <c r="R493" s="213"/>
      <c r="S493" s="213"/>
      <c r="T493" s="213"/>
      <c r="U493" s="213"/>
      <c r="V493" s="213"/>
      <c r="W493" s="213"/>
    </row>
    <row r="494" spans="6:23" ht="18" customHeight="1">
      <c r="G494" s="214" t="s">
        <v>4943</v>
      </c>
      <c r="H494" s="213"/>
      <c r="I494" s="213"/>
      <c r="J494" s="213"/>
      <c r="K494" s="213"/>
      <c r="L494" s="213"/>
      <c r="M494" s="213"/>
      <c r="N494" s="213"/>
      <c r="O494" s="213"/>
      <c r="P494" s="213"/>
      <c r="Q494" s="213"/>
      <c r="R494" s="213"/>
      <c r="S494" s="213"/>
      <c r="T494" s="213"/>
      <c r="U494" s="213"/>
      <c r="V494" s="213"/>
      <c r="W494" s="213"/>
    </row>
    <row r="495" spans="6:23" ht="18" customHeight="1">
      <c r="G495" s="214" t="s">
        <v>3127</v>
      </c>
      <c r="H495" s="213"/>
      <c r="I495" s="213"/>
      <c r="J495" s="213"/>
      <c r="K495" s="213"/>
      <c r="L495" s="213"/>
      <c r="M495" s="213"/>
      <c r="N495" s="213"/>
      <c r="O495" s="213"/>
      <c r="P495" s="213"/>
      <c r="Q495" s="213"/>
      <c r="R495" s="213"/>
      <c r="S495" s="213"/>
      <c r="T495" s="213"/>
      <c r="U495" s="213"/>
      <c r="V495" s="213"/>
      <c r="W495" s="213"/>
    </row>
    <row r="496" spans="6:23" ht="18" customHeight="1">
      <c r="G496" s="214" t="s">
        <v>3115</v>
      </c>
      <c r="H496" s="213"/>
      <c r="I496" s="213"/>
      <c r="J496" s="213"/>
      <c r="K496" s="213"/>
      <c r="L496" s="213"/>
      <c r="M496" s="213"/>
      <c r="N496" s="213"/>
      <c r="O496" s="213"/>
      <c r="P496" s="213"/>
      <c r="Q496" s="213"/>
      <c r="R496" s="213"/>
      <c r="S496" s="213"/>
      <c r="T496" s="213"/>
      <c r="U496" s="213"/>
      <c r="V496" s="213"/>
      <c r="W496" s="213"/>
    </row>
    <row r="497" spans="4:23" ht="18" customHeight="1">
      <c r="G497" s="214" t="s">
        <v>5167</v>
      </c>
      <c r="H497" s="213"/>
      <c r="I497" s="213"/>
      <c r="J497" s="213"/>
      <c r="K497" s="213"/>
      <c r="L497" s="213"/>
      <c r="M497" s="213"/>
      <c r="N497" s="213"/>
      <c r="O497" s="213"/>
      <c r="P497" s="213"/>
      <c r="Q497" s="213"/>
      <c r="R497" s="213"/>
      <c r="S497" s="213"/>
      <c r="T497" s="213"/>
      <c r="U497" s="213"/>
      <c r="V497" s="213"/>
      <c r="W497" s="213"/>
    </row>
    <row r="498" spans="4:23" ht="18" customHeight="1">
      <c r="G498" s="214" t="s">
        <v>5182</v>
      </c>
      <c r="H498" s="213"/>
      <c r="I498" s="213"/>
      <c r="J498" s="213"/>
      <c r="K498" s="213"/>
      <c r="L498" s="213"/>
      <c r="M498" s="213"/>
      <c r="N498" s="213"/>
      <c r="O498" s="213"/>
      <c r="P498" s="213"/>
      <c r="Q498" s="213"/>
      <c r="R498" s="213"/>
      <c r="S498" s="213"/>
      <c r="T498" s="213"/>
      <c r="U498" s="213"/>
      <c r="V498" s="213"/>
      <c r="W498" s="213"/>
    </row>
    <row r="499" spans="4:23" ht="18" customHeight="1">
      <c r="G499" s="214" t="s">
        <v>5183</v>
      </c>
      <c r="H499" s="213"/>
      <c r="I499" s="213"/>
      <c r="J499" s="213"/>
      <c r="K499" s="213"/>
      <c r="L499" s="213"/>
      <c r="M499" s="213"/>
      <c r="N499" s="213"/>
      <c r="O499" s="213"/>
      <c r="P499" s="213"/>
      <c r="Q499" s="213"/>
      <c r="R499" s="213"/>
      <c r="S499" s="213"/>
      <c r="T499" s="213"/>
      <c r="U499" s="213"/>
      <c r="V499" s="213"/>
      <c r="W499" s="213"/>
    </row>
    <row r="500" spans="4:23" ht="18" customHeight="1">
      <c r="G500" s="214" t="s">
        <v>3824</v>
      </c>
      <c r="H500" s="213"/>
      <c r="I500" s="213"/>
      <c r="J500" s="213"/>
      <c r="K500" s="213"/>
      <c r="L500" s="213"/>
      <c r="M500" s="213"/>
      <c r="N500" s="213"/>
      <c r="O500" s="213"/>
      <c r="P500" s="213"/>
      <c r="Q500" s="213"/>
      <c r="R500" s="213"/>
      <c r="S500" s="213"/>
      <c r="T500" s="213"/>
      <c r="U500" s="213"/>
      <c r="V500" s="213"/>
      <c r="W500" s="213"/>
    </row>
    <row r="501" spans="4:23" ht="18" customHeight="1">
      <c r="G501" s="214" t="s">
        <v>3118</v>
      </c>
      <c r="H501" s="213"/>
      <c r="I501" s="213"/>
      <c r="J501" s="213"/>
      <c r="K501" s="213"/>
      <c r="L501" s="213"/>
      <c r="M501" s="213"/>
      <c r="N501" s="213"/>
      <c r="O501" s="213"/>
      <c r="P501" s="213"/>
      <c r="Q501" s="213"/>
      <c r="R501" s="213"/>
      <c r="S501" s="213"/>
      <c r="T501" s="213"/>
      <c r="U501" s="213"/>
      <c r="V501" s="213"/>
      <c r="W501" s="213"/>
    </row>
    <row r="502" spans="4:23" ht="18" customHeight="1">
      <c r="G502" s="215" t="s">
        <v>3826</v>
      </c>
      <c r="H502" s="213"/>
      <c r="I502" s="213"/>
      <c r="J502" s="213"/>
      <c r="K502" s="213"/>
      <c r="L502" s="213"/>
      <c r="M502" s="213"/>
      <c r="N502" s="213"/>
      <c r="O502" s="213"/>
      <c r="P502" s="213"/>
      <c r="Q502" s="213"/>
      <c r="R502" s="213"/>
      <c r="S502" s="213"/>
      <c r="T502" s="213"/>
      <c r="U502" s="213"/>
      <c r="V502" s="213"/>
      <c r="W502" s="213"/>
    </row>
    <row r="503" spans="4:23" ht="18" customHeight="1">
      <c r="G503" s="216" t="s">
        <v>5158</v>
      </c>
      <c r="H503" s="213"/>
      <c r="I503" s="213"/>
      <c r="J503" s="213"/>
      <c r="K503" s="213"/>
      <c r="L503" s="213"/>
      <c r="M503" s="213"/>
      <c r="N503" s="213"/>
      <c r="O503" s="213"/>
      <c r="P503" s="213"/>
      <c r="Q503" s="213"/>
      <c r="R503" s="213"/>
      <c r="S503" s="213"/>
      <c r="T503" s="213"/>
      <c r="U503" s="213"/>
      <c r="V503" s="213"/>
      <c r="W503" s="213"/>
    </row>
    <row r="504" spans="4:23" ht="18" customHeight="1">
      <c r="G504" s="216" t="s">
        <v>5160</v>
      </c>
      <c r="H504" s="213"/>
      <c r="I504" s="213"/>
      <c r="J504" s="213"/>
      <c r="K504" s="213"/>
      <c r="L504" s="213"/>
      <c r="M504" s="213"/>
      <c r="N504" s="213"/>
      <c r="O504" s="213"/>
      <c r="P504" s="213"/>
      <c r="Q504" s="213"/>
      <c r="R504" s="213"/>
      <c r="S504" s="213"/>
      <c r="T504" s="213"/>
      <c r="U504" s="213"/>
      <c r="V504" s="213"/>
      <c r="W504" s="213"/>
    </row>
    <row r="505" spans="4:23" ht="18" customHeight="1">
      <c r="G505" s="216" t="s">
        <v>5162</v>
      </c>
      <c r="H505" s="213"/>
      <c r="I505" s="213"/>
      <c r="J505" s="213"/>
      <c r="K505" s="213"/>
      <c r="L505" s="213"/>
      <c r="M505" s="213"/>
      <c r="N505" s="213"/>
      <c r="O505" s="213"/>
      <c r="P505" s="213"/>
      <c r="Q505" s="213"/>
      <c r="R505" s="213"/>
      <c r="S505" s="213"/>
      <c r="T505" s="213"/>
      <c r="U505" s="213"/>
      <c r="V505" s="213"/>
      <c r="W505" s="213"/>
    </row>
    <row r="506" spans="4:23" ht="18" customHeight="1">
      <c r="G506" s="216" t="s">
        <v>5164</v>
      </c>
      <c r="H506" s="213"/>
      <c r="I506" s="213"/>
      <c r="J506" s="213"/>
      <c r="K506" s="213"/>
      <c r="L506" s="213"/>
      <c r="M506" s="213"/>
      <c r="N506" s="213"/>
      <c r="O506" s="213"/>
      <c r="P506" s="213"/>
      <c r="Q506" s="213"/>
      <c r="R506" s="213"/>
      <c r="S506" s="213"/>
      <c r="T506" s="213"/>
      <c r="U506" s="213"/>
      <c r="V506" s="213"/>
      <c r="W506" s="213"/>
    </row>
    <row r="507" spans="4:23" ht="18" customHeight="1">
      <c r="G507" s="216" t="s">
        <v>5166</v>
      </c>
      <c r="H507" s="213"/>
      <c r="I507" s="213"/>
      <c r="J507" s="213"/>
      <c r="K507" s="213"/>
      <c r="L507" s="213"/>
      <c r="M507" s="213"/>
      <c r="N507" s="213"/>
      <c r="O507" s="213"/>
      <c r="P507" s="213"/>
      <c r="Q507" s="213"/>
      <c r="R507" s="213"/>
      <c r="S507" s="213"/>
      <c r="T507" s="213"/>
      <c r="U507" s="213"/>
      <c r="V507" s="213"/>
      <c r="W507" s="213"/>
    </row>
    <row r="508" spans="4:23" ht="18" customHeight="1">
      <c r="G508" s="216" t="s">
        <v>185</v>
      </c>
      <c r="H508" s="213"/>
      <c r="I508" s="213"/>
      <c r="J508" s="213"/>
      <c r="K508" s="213"/>
      <c r="L508" s="213"/>
      <c r="M508" s="213"/>
      <c r="N508" s="213"/>
      <c r="O508" s="213"/>
      <c r="P508" s="213"/>
      <c r="Q508" s="213"/>
      <c r="R508" s="213"/>
      <c r="S508" s="213"/>
      <c r="T508" s="213"/>
      <c r="U508" s="213"/>
      <c r="V508" s="213"/>
      <c r="W508" s="213"/>
    </row>
    <row r="509" spans="4:23" ht="18" customHeight="1">
      <c r="G509" s="216" t="s">
        <v>185</v>
      </c>
      <c r="H509" s="213"/>
      <c r="I509" s="213"/>
      <c r="J509" s="213"/>
      <c r="K509" s="213"/>
      <c r="L509" s="213"/>
      <c r="M509" s="213"/>
      <c r="N509" s="213"/>
      <c r="O509" s="213"/>
      <c r="P509" s="213"/>
      <c r="Q509" s="213"/>
      <c r="R509" s="213"/>
      <c r="S509" s="213"/>
      <c r="T509" s="213"/>
      <c r="U509" s="213"/>
      <c r="V509" s="213"/>
      <c r="W509" s="213"/>
    </row>
    <row r="510" spans="4:23" ht="18" customHeight="1">
      <c r="G510" s="216" t="s">
        <v>4958</v>
      </c>
      <c r="H510" s="213"/>
      <c r="I510" s="213"/>
      <c r="J510" s="213"/>
      <c r="K510" s="213"/>
      <c r="L510" s="213"/>
      <c r="M510" s="213"/>
      <c r="N510" s="213"/>
      <c r="O510" s="213"/>
      <c r="P510" s="213"/>
      <c r="Q510" s="213"/>
      <c r="R510" s="213"/>
      <c r="S510" s="213"/>
      <c r="T510" s="213"/>
      <c r="U510" s="213"/>
      <c r="V510" s="213"/>
      <c r="W510" s="213"/>
    </row>
    <row r="512" spans="4:23" ht="18" customHeight="1">
      <c r="D512" s="28" t="s">
        <v>5184</v>
      </c>
      <c r="E512" s="28"/>
      <c r="F512" s="28"/>
    </row>
    <row r="513" spans="5:21" s="62" customFormat="1" ht="18" customHeight="1"/>
    <row r="514" spans="5:21" ht="18" customHeight="1">
      <c r="E514" s="212" t="s">
        <v>4963</v>
      </c>
      <c r="F514" s="213"/>
      <c r="G514" s="213"/>
      <c r="H514" s="213"/>
      <c r="I514" s="213"/>
      <c r="J514" s="213"/>
      <c r="K514" s="213"/>
      <c r="L514" s="213"/>
      <c r="M514" s="213"/>
      <c r="N514" s="213"/>
      <c r="O514" s="213"/>
      <c r="P514" s="213"/>
      <c r="Q514" s="213"/>
      <c r="R514" s="213"/>
      <c r="S514" s="213"/>
      <c r="T514" s="213"/>
      <c r="U514" s="213"/>
    </row>
    <row r="515" spans="5:21" ht="18" customHeight="1">
      <c r="E515" s="214" t="s">
        <v>4943</v>
      </c>
      <c r="F515" s="213"/>
      <c r="G515" s="213"/>
      <c r="H515" s="213"/>
      <c r="I515" s="213"/>
      <c r="J515" s="213"/>
      <c r="K515" s="213"/>
      <c r="L515" s="213"/>
      <c r="M515" s="213"/>
      <c r="N515" s="213"/>
      <c r="O515" s="213"/>
      <c r="P515" s="213"/>
      <c r="Q515" s="213"/>
      <c r="R515" s="213"/>
      <c r="S515" s="213"/>
      <c r="T515" s="213"/>
      <c r="U515" s="213"/>
    </row>
    <row r="516" spans="5:21" ht="18" customHeight="1">
      <c r="E516" s="214" t="s">
        <v>3127</v>
      </c>
      <c r="F516" s="213"/>
      <c r="G516" s="213"/>
      <c r="H516" s="213"/>
      <c r="I516" s="213"/>
      <c r="J516" s="213"/>
      <c r="K516" s="213"/>
      <c r="L516" s="213"/>
      <c r="M516" s="213"/>
      <c r="N516" s="213"/>
      <c r="O516" s="213"/>
      <c r="P516" s="213"/>
      <c r="Q516" s="213"/>
      <c r="R516" s="213"/>
      <c r="S516" s="213"/>
      <c r="T516" s="213"/>
      <c r="U516" s="213"/>
    </row>
    <row r="517" spans="5:21" ht="18" customHeight="1">
      <c r="E517" s="214" t="s">
        <v>3115</v>
      </c>
      <c r="F517" s="213"/>
      <c r="G517" s="213"/>
      <c r="H517" s="213"/>
      <c r="I517" s="213"/>
      <c r="J517" s="213"/>
      <c r="K517" s="213"/>
      <c r="L517" s="213"/>
      <c r="M517" s="213"/>
      <c r="N517" s="213"/>
      <c r="O517" s="213"/>
      <c r="P517" s="213"/>
      <c r="Q517" s="213"/>
      <c r="R517" s="213"/>
      <c r="S517" s="213"/>
      <c r="T517" s="213"/>
      <c r="U517" s="213"/>
    </row>
    <row r="518" spans="5:21" ht="18" customHeight="1">
      <c r="E518" s="214" t="s">
        <v>5167</v>
      </c>
      <c r="F518" s="213"/>
      <c r="G518" s="213"/>
      <c r="H518" s="213"/>
      <c r="I518" s="213"/>
      <c r="J518" s="213"/>
      <c r="K518" s="213"/>
      <c r="L518" s="213"/>
      <c r="M518" s="213"/>
      <c r="N518" s="213"/>
      <c r="O518" s="213"/>
      <c r="P518" s="213"/>
      <c r="Q518" s="213"/>
      <c r="R518" s="213"/>
      <c r="S518" s="213"/>
      <c r="T518" s="213"/>
      <c r="U518" s="213"/>
    </row>
    <row r="519" spans="5:21" ht="18" customHeight="1">
      <c r="E519" s="214" t="s">
        <v>5190</v>
      </c>
      <c r="F519" s="213"/>
      <c r="G519" s="213"/>
      <c r="H519" s="213"/>
      <c r="I519" s="213"/>
      <c r="J519" s="213"/>
      <c r="K519" s="213"/>
      <c r="L519" s="213"/>
      <c r="M519" s="213"/>
      <c r="N519" s="213"/>
      <c r="O519" s="213"/>
      <c r="P519" s="213"/>
      <c r="Q519" s="213"/>
      <c r="R519" s="213"/>
      <c r="S519" s="213"/>
      <c r="T519" s="213"/>
      <c r="U519" s="213"/>
    </row>
    <row r="520" spans="5:21" ht="18" customHeight="1">
      <c r="E520" s="214" t="s">
        <v>5191</v>
      </c>
      <c r="F520" s="213"/>
      <c r="G520" s="213"/>
      <c r="H520" s="213"/>
      <c r="I520" s="213"/>
      <c r="J520" s="213"/>
      <c r="K520" s="213"/>
      <c r="L520" s="213"/>
      <c r="M520" s="213"/>
      <c r="N520" s="213"/>
      <c r="O520" s="213"/>
      <c r="P520" s="213"/>
      <c r="Q520" s="213"/>
      <c r="R520" s="213"/>
      <c r="S520" s="213"/>
      <c r="T520" s="213"/>
      <c r="U520" s="213"/>
    </row>
    <row r="521" spans="5:21" ht="18" customHeight="1">
      <c r="E521" s="214" t="s">
        <v>5192</v>
      </c>
      <c r="F521" s="213"/>
      <c r="G521" s="213"/>
      <c r="H521" s="213"/>
      <c r="I521" s="213"/>
      <c r="J521" s="213"/>
      <c r="K521" s="213"/>
      <c r="L521" s="213"/>
      <c r="M521" s="213"/>
      <c r="N521" s="213"/>
      <c r="O521" s="213"/>
      <c r="P521" s="213"/>
      <c r="Q521" s="213"/>
      <c r="R521" s="213"/>
      <c r="S521" s="213"/>
      <c r="T521" s="213"/>
      <c r="U521" s="213"/>
    </row>
    <row r="522" spans="5:21" ht="18" customHeight="1">
      <c r="E522" s="214" t="s">
        <v>3824</v>
      </c>
      <c r="F522" s="213"/>
      <c r="G522" s="213"/>
      <c r="H522" s="213"/>
      <c r="I522" s="213"/>
      <c r="J522" s="213"/>
      <c r="K522" s="213"/>
      <c r="L522" s="213"/>
      <c r="M522" s="213"/>
      <c r="N522" s="213"/>
      <c r="O522" s="213"/>
      <c r="P522" s="213"/>
      <c r="Q522" s="213"/>
      <c r="R522" s="213"/>
      <c r="S522" s="213"/>
      <c r="T522" s="213"/>
      <c r="U522" s="213"/>
    </row>
    <row r="523" spans="5:21" ht="18" customHeight="1">
      <c r="E523" s="214" t="s">
        <v>3118</v>
      </c>
      <c r="F523" s="213"/>
      <c r="G523" s="213"/>
      <c r="H523" s="213"/>
      <c r="I523" s="213"/>
      <c r="J523" s="213"/>
      <c r="K523" s="213"/>
      <c r="L523" s="213"/>
      <c r="M523" s="213"/>
      <c r="N523" s="213"/>
      <c r="O523" s="213"/>
      <c r="P523" s="213"/>
      <c r="Q523" s="213"/>
      <c r="R523" s="213"/>
      <c r="S523" s="213"/>
      <c r="T523" s="213"/>
      <c r="U523" s="213"/>
    </row>
    <row r="524" spans="5:21" ht="18" customHeight="1">
      <c r="E524" s="215" t="s">
        <v>3826</v>
      </c>
      <c r="F524" s="213"/>
      <c r="G524" s="213"/>
      <c r="H524" s="213"/>
      <c r="I524" s="213"/>
      <c r="J524" s="213"/>
      <c r="K524" s="213"/>
      <c r="L524" s="213"/>
      <c r="M524" s="213"/>
      <c r="N524" s="213"/>
      <c r="O524" s="213"/>
      <c r="P524" s="213"/>
      <c r="Q524" s="213"/>
      <c r="R524" s="213"/>
      <c r="S524" s="213"/>
      <c r="T524" s="213"/>
      <c r="U524" s="213"/>
    </row>
    <row r="525" spans="5:21" ht="18" customHeight="1">
      <c r="E525" s="215"/>
      <c r="F525" s="213"/>
      <c r="G525" s="213"/>
      <c r="H525" s="213"/>
      <c r="I525" s="213"/>
      <c r="J525" s="213"/>
      <c r="K525" s="213"/>
      <c r="L525" s="213"/>
      <c r="M525" s="213"/>
      <c r="N525" s="213"/>
      <c r="O525" s="213"/>
      <c r="P525" s="213"/>
      <c r="Q525" s="213"/>
      <c r="R525" s="213"/>
      <c r="S525" s="213"/>
      <c r="T525" s="213"/>
      <c r="U525" s="213"/>
    </row>
    <row r="526" spans="5:21" ht="18" customHeight="1">
      <c r="E526" s="216" t="s">
        <v>5185</v>
      </c>
      <c r="F526" s="213"/>
      <c r="G526" s="213"/>
      <c r="H526" s="213"/>
      <c r="I526" s="213"/>
      <c r="J526" s="213"/>
      <c r="K526" s="213"/>
      <c r="L526" s="213"/>
      <c r="M526" s="213"/>
      <c r="N526" s="213"/>
      <c r="O526" s="213"/>
      <c r="P526" s="213"/>
      <c r="Q526" s="213"/>
      <c r="R526" s="213"/>
      <c r="S526" s="213"/>
      <c r="T526" s="213"/>
      <c r="U526" s="213"/>
    </row>
    <row r="527" spans="5:21" ht="18" customHeight="1">
      <c r="E527" s="216" t="s">
        <v>5186</v>
      </c>
      <c r="F527" s="213"/>
      <c r="G527" s="213"/>
      <c r="H527" s="213"/>
      <c r="I527" s="213"/>
      <c r="J527" s="213"/>
      <c r="K527" s="213"/>
      <c r="L527" s="213"/>
      <c r="M527" s="213"/>
      <c r="N527" s="213"/>
      <c r="O527" s="213"/>
      <c r="P527" s="213"/>
      <c r="Q527" s="213"/>
      <c r="R527" s="213"/>
      <c r="S527" s="213"/>
      <c r="T527" s="213"/>
      <c r="U527" s="213"/>
    </row>
    <row r="528" spans="5:21" ht="18" customHeight="1">
      <c r="E528" s="216" t="s">
        <v>5187</v>
      </c>
      <c r="F528" s="213"/>
      <c r="G528" s="213"/>
      <c r="H528" s="213"/>
      <c r="I528" s="213"/>
      <c r="J528" s="213"/>
      <c r="K528" s="213"/>
      <c r="L528" s="213"/>
      <c r="M528" s="213"/>
      <c r="N528" s="213"/>
      <c r="O528" s="213"/>
      <c r="P528" s="213"/>
      <c r="Q528" s="213"/>
      <c r="R528" s="213"/>
      <c r="S528" s="213"/>
      <c r="T528" s="213"/>
      <c r="U528" s="213"/>
    </row>
    <row r="529" spans="4:23" ht="18" customHeight="1">
      <c r="E529" s="216" t="s">
        <v>5188</v>
      </c>
      <c r="F529" s="213"/>
      <c r="G529" s="213"/>
      <c r="H529" s="213"/>
      <c r="I529" s="213"/>
      <c r="J529" s="213"/>
      <c r="K529" s="213"/>
      <c r="L529" s="213"/>
      <c r="M529" s="213"/>
      <c r="N529" s="213"/>
      <c r="O529" s="213"/>
      <c r="P529" s="213"/>
      <c r="Q529" s="213"/>
      <c r="R529" s="213"/>
      <c r="S529" s="213"/>
      <c r="T529" s="213"/>
      <c r="U529" s="213"/>
    </row>
    <row r="530" spans="4:23" ht="18" customHeight="1">
      <c r="E530" s="216" t="s">
        <v>5189</v>
      </c>
      <c r="F530" s="213"/>
      <c r="G530" s="213"/>
      <c r="H530" s="213"/>
      <c r="I530" s="213"/>
      <c r="J530" s="213"/>
      <c r="K530" s="213"/>
      <c r="L530" s="213"/>
      <c r="M530" s="213"/>
      <c r="N530" s="213"/>
      <c r="O530" s="213"/>
      <c r="P530" s="213"/>
      <c r="Q530" s="213"/>
      <c r="R530" s="213"/>
      <c r="S530" s="213"/>
      <c r="T530" s="213"/>
      <c r="U530" s="213"/>
    </row>
    <row r="531" spans="4:23" ht="18" customHeight="1">
      <c r="E531" s="216" t="s">
        <v>185</v>
      </c>
      <c r="F531" s="213"/>
      <c r="G531" s="213"/>
      <c r="H531" s="213"/>
      <c r="I531" s="213"/>
      <c r="J531" s="213"/>
      <c r="K531" s="213"/>
      <c r="L531" s="213"/>
      <c r="M531" s="213"/>
      <c r="N531" s="213"/>
      <c r="O531" s="213"/>
      <c r="P531" s="213"/>
      <c r="Q531" s="213"/>
      <c r="R531" s="213"/>
      <c r="S531" s="213"/>
      <c r="T531" s="213"/>
      <c r="U531" s="213"/>
    </row>
    <row r="532" spans="4:23" ht="18" customHeight="1">
      <c r="E532" s="216" t="s">
        <v>185</v>
      </c>
      <c r="F532" s="213"/>
      <c r="G532" s="213"/>
      <c r="H532" s="213"/>
      <c r="I532" s="213"/>
      <c r="J532" s="213"/>
      <c r="K532" s="213"/>
      <c r="L532" s="213"/>
      <c r="M532" s="213"/>
      <c r="N532" s="213"/>
      <c r="O532" s="213"/>
      <c r="P532" s="213"/>
      <c r="Q532" s="213"/>
      <c r="R532" s="213"/>
      <c r="S532" s="213"/>
      <c r="T532" s="213"/>
      <c r="U532" s="213"/>
    </row>
    <row r="533" spans="4:23" ht="18" customHeight="1">
      <c r="E533" s="216" t="s">
        <v>4958</v>
      </c>
      <c r="F533" s="213"/>
      <c r="G533" s="213"/>
      <c r="H533" s="213"/>
      <c r="I533" s="213"/>
      <c r="J533" s="213"/>
      <c r="K533" s="213"/>
      <c r="L533" s="213"/>
      <c r="M533" s="213"/>
      <c r="N533" s="213"/>
      <c r="O533" s="213"/>
      <c r="P533" s="213"/>
      <c r="Q533" s="213"/>
      <c r="R533" s="213"/>
      <c r="S533" s="213"/>
      <c r="T533" s="213"/>
      <c r="U533" s="213"/>
    </row>
    <row r="535" spans="4:23" ht="18" customHeight="1">
      <c r="D535" s="28" t="s">
        <v>5193</v>
      </c>
      <c r="E535" s="28"/>
      <c r="F535" s="28"/>
    </row>
    <row r="537" spans="4:23" ht="18" customHeight="1">
      <c r="E537" s="212" t="s">
        <v>4963</v>
      </c>
      <c r="F537" s="213"/>
      <c r="G537" s="213"/>
      <c r="H537" s="213"/>
      <c r="I537" s="213"/>
      <c r="J537" s="213"/>
      <c r="K537" s="213"/>
      <c r="L537" s="213"/>
      <c r="M537" s="213"/>
      <c r="N537" s="213"/>
      <c r="O537" s="213"/>
      <c r="P537" s="213"/>
      <c r="Q537" s="213"/>
      <c r="R537" s="213"/>
      <c r="S537" s="213"/>
      <c r="T537" s="213"/>
      <c r="U537" s="213"/>
      <c r="V537" s="213"/>
      <c r="W537" s="213"/>
    </row>
    <row r="538" spans="4:23" ht="18" customHeight="1">
      <c r="E538" s="214" t="s">
        <v>4943</v>
      </c>
      <c r="F538" s="213"/>
      <c r="G538" s="213"/>
      <c r="H538" s="213"/>
      <c r="I538" s="213"/>
      <c r="J538" s="213"/>
      <c r="K538" s="213"/>
      <c r="L538" s="213"/>
      <c r="M538" s="213"/>
      <c r="N538" s="213"/>
      <c r="O538" s="213"/>
      <c r="P538" s="213"/>
      <c r="Q538" s="213"/>
      <c r="R538" s="213"/>
      <c r="S538" s="213"/>
      <c r="T538" s="213"/>
      <c r="U538" s="213"/>
      <c r="V538" s="213"/>
      <c r="W538" s="213"/>
    </row>
    <row r="539" spans="4:23" ht="18" customHeight="1">
      <c r="E539" s="214" t="s">
        <v>5197</v>
      </c>
      <c r="F539" s="213"/>
      <c r="G539" s="213"/>
      <c r="H539" s="213"/>
      <c r="I539" s="213"/>
      <c r="J539" s="213"/>
      <c r="K539" s="213"/>
      <c r="L539" s="213"/>
      <c r="M539" s="213"/>
      <c r="N539" s="213"/>
      <c r="O539" s="213"/>
      <c r="P539" s="213"/>
      <c r="Q539" s="213"/>
      <c r="R539" s="213"/>
      <c r="S539" s="213"/>
      <c r="T539" s="213"/>
      <c r="U539" s="213"/>
      <c r="V539" s="213"/>
      <c r="W539" s="213"/>
    </row>
    <row r="540" spans="4:23" ht="18" customHeight="1">
      <c r="E540" s="214" t="s">
        <v>3127</v>
      </c>
      <c r="F540" s="213"/>
      <c r="G540" s="213"/>
      <c r="H540" s="213"/>
      <c r="I540" s="213"/>
      <c r="J540" s="213"/>
      <c r="K540" s="213"/>
      <c r="L540" s="213"/>
      <c r="M540" s="213"/>
      <c r="N540" s="213"/>
      <c r="O540" s="213"/>
      <c r="P540" s="213"/>
      <c r="Q540" s="213"/>
      <c r="R540" s="213"/>
      <c r="S540" s="213"/>
      <c r="T540" s="213"/>
      <c r="U540" s="213"/>
      <c r="V540" s="213"/>
      <c r="W540" s="213"/>
    </row>
    <row r="541" spans="4:23" ht="18" customHeight="1">
      <c r="E541" s="214" t="s">
        <v>5194</v>
      </c>
      <c r="F541" s="213"/>
      <c r="G541" s="213"/>
      <c r="H541" s="213"/>
      <c r="I541" s="213"/>
      <c r="J541" s="213"/>
      <c r="K541" s="213"/>
      <c r="L541" s="213"/>
      <c r="M541" s="213"/>
      <c r="N541" s="213"/>
      <c r="O541" s="213"/>
      <c r="P541" s="213"/>
      <c r="Q541" s="213"/>
      <c r="R541" s="213"/>
      <c r="S541" s="213"/>
      <c r="T541" s="213"/>
      <c r="U541" s="213"/>
      <c r="V541" s="213"/>
      <c r="W541" s="213"/>
    </row>
    <row r="542" spans="4:23" ht="18" customHeight="1">
      <c r="E542" s="214" t="s">
        <v>5195</v>
      </c>
      <c r="F542" s="213"/>
      <c r="G542" s="213"/>
      <c r="H542" s="213"/>
      <c r="I542" s="213"/>
      <c r="J542" s="213"/>
      <c r="K542" s="213"/>
      <c r="L542" s="213"/>
      <c r="M542" s="213"/>
      <c r="N542" s="213"/>
      <c r="O542" s="213"/>
      <c r="P542" s="213"/>
      <c r="Q542" s="213"/>
      <c r="R542" s="213"/>
      <c r="S542" s="213"/>
      <c r="T542" s="213"/>
      <c r="U542" s="213"/>
      <c r="V542" s="213"/>
      <c r="W542" s="213"/>
    </row>
    <row r="543" spans="4:23" ht="18" customHeight="1">
      <c r="E543" s="214" t="s">
        <v>5198</v>
      </c>
      <c r="F543" s="213"/>
      <c r="G543" s="213"/>
      <c r="H543" s="213"/>
      <c r="I543" s="213"/>
      <c r="J543" s="213"/>
      <c r="K543" s="213"/>
      <c r="L543" s="213"/>
      <c r="M543" s="213"/>
      <c r="N543" s="213"/>
      <c r="O543" s="213"/>
      <c r="P543" s="213"/>
      <c r="Q543" s="213"/>
      <c r="R543" s="213"/>
      <c r="S543" s="213"/>
      <c r="T543" s="213"/>
      <c r="U543" s="213"/>
      <c r="V543" s="213"/>
      <c r="W543" s="213"/>
    </row>
    <row r="544" spans="4:23" ht="18" customHeight="1">
      <c r="E544" s="214" t="s">
        <v>5199</v>
      </c>
      <c r="F544" s="213"/>
      <c r="G544" s="213"/>
      <c r="H544" s="213"/>
      <c r="I544" s="213"/>
      <c r="J544" s="213"/>
      <c r="K544" s="213"/>
      <c r="L544" s="213"/>
      <c r="M544" s="213"/>
      <c r="N544" s="213"/>
      <c r="O544" s="213"/>
      <c r="P544" s="213"/>
      <c r="Q544" s="213"/>
      <c r="R544" s="213"/>
      <c r="S544" s="213"/>
      <c r="T544" s="213"/>
      <c r="U544" s="213"/>
      <c r="V544" s="213"/>
      <c r="W544" s="213"/>
    </row>
    <row r="545" spans="5:23" ht="18" customHeight="1">
      <c r="E545" s="214" t="s">
        <v>5200</v>
      </c>
      <c r="F545" s="213"/>
      <c r="G545" s="213"/>
      <c r="H545" s="213"/>
      <c r="I545" s="213"/>
      <c r="J545" s="213"/>
      <c r="K545" s="213"/>
      <c r="L545" s="213"/>
      <c r="M545" s="213"/>
      <c r="N545" s="213"/>
      <c r="O545" s="213"/>
      <c r="P545" s="213"/>
      <c r="Q545" s="213"/>
      <c r="R545" s="213"/>
      <c r="S545" s="213"/>
      <c r="T545" s="213"/>
      <c r="U545" s="213"/>
      <c r="V545" s="213"/>
      <c r="W545" s="213"/>
    </row>
    <row r="546" spans="5:23" ht="18" customHeight="1">
      <c r="E546" s="214" t="s">
        <v>5201</v>
      </c>
      <c r="F546" s="213"/>
      <c r="G546" s="213"/>
      <c r="H546" s="213"/>
      <c r="I546" s="213"/>
      <c r="J546" s="213"/>
      <c r="K546" s="213"/>
      <c r="L546" s="213"/>
      <c r="M546" s="213"/>
      <c r="N546" s="213"/>
      <c r="O546" s="213"/>
      <c r="P546" s="213"/>
      <c r="Q546" s="213"/>
      <c r="R546" s="213"/>
      <c r="S546" s="213"/>
      <c r="T546" s="213"/>
      <c r="U546" s="213"/>
      <c r="V546" s="213"/>
      <c r="W546" s="213"/>
    </row>
    <row r="547" spans="5:23" ht="18" customHeight="1">
      <c r="E547" s="214" t="s">
        <v>5202</v>
      </c>
      <c r="F547" s="213"/>
      <c r="G547" s="213"/>
      <c r="H547" s="213"/>
      <c r="I547" s="213"/>
      <c r="J547" s="213"/>
      <c r="K547" s="213"/>
      <c r="L547" s="213"/>
      <c r="M547" s="213"/>
      <c r="N547" s="213"/>
      <c r="O547" s="213"/>
      <c r="P547" s="213"/>
      <c r="Q547" s="213"/>
      <c r="R547" s="213"/>
      <c r="S547" s="213"/>
      <c r="T547" s="213"/>
      <c r="U547" s="213"/>
      <c r="V547" s="213"/>
      <c r="W547" s="213"/>
    </row>
    <row r="548" spans="5:23" ht="18" customHeight="1">
      <c r="E548" s="214" t="s">
        <v>5080</v>
      </c>
      <c r="F548" s="213"/>
      <c r="G548" s="213"/>
      <c r="H548" s="213"/>
      <c r="I548" s="213"/>
      <c r="J548" s="213"/>
      <c r="K548" s="213"/>
      <c r="L548" s="213"/>
      <c r="M548" s="213"/>
      <c r="N548" s="213"/>
      <c r="O548" s="213"/>
      <c r="P548" s="213"/>
      <c r="Q548" s="213"/>
      <c r="R548" s="213"/>
      <c r="S548" s="213"/>
      <c r="T548" s="213"/>
      <c r="U548" s="213"/>
      <c r="V548" s="213"/>
      <c r="W548" s="213"/>
    </row>
    <row r="549" spans="5:23" ht="18" customHeight="1">
      <c r="E549" s="214" t="s">
        <v>3118</v>
      </c>
      <c r="F549" s="213"/>
      <c r="G549" s="213"/>
      <c r="H549" s="213"/>
      <c r="I549" s="213"/>
      <c r="J549" s="213"/>
      <c r="K549" s="213"/>
      <c r="L549" s="213"/>
      <c r="M549" s="213"/>
      <c r="N549" s="213"/>
      <c r="O549" s="213"/>
      <c r="P549" s="213"/>
      <c r="Q549" s="213"/>
      <c r="R549" s="213"/>
      <c r="S549" s="213"/>
      <c r="T549" s="213"/>
      <c r="U549" s="213"/>
      <c r="V549" s="213"/>
      <c r="W549" s="213"/>
    </row>
    <row r="550" spans="5:23" ht="18" customHeight="1">
      <c r="E550" s="215" t="s">
        <v>3826</v>
      </c>
      <c r="F550" s="213"/>
      <c r="G550" s="213"/>
      <c r="H550" s="213"/>
      <c r="I550" s="213"/>
      <c r="J550" s="213"/>
      <c r="K550" s="213"/>
      <c r="L550" s="213"/>
      <c r="M550" s="213"/>
      <c r="N550" s="213"/>
      <c r="O550" s="213"/>
      <c r="P550" s="213"/>
      <c r="Q550" s="213"/>
      <c r="R550" s="213"/>
      <c r="S550" s="213"/>
      <c r="T550" s="213"/>
      <c r="U550" s="213"/>
      <c r="V550" s="213"/>
      <c r="W550" s="213"/>
    </row>
    <row r="551" spans="5:23" ht="18" customHeight="1">
      <c r="E551" s="215"/>
      <c r="F551" s="213"/>
      <c r="G551" s="213"/>
      <c r="H551" s="213"/>
      <c r="I551" s="213"/>
      <c r="J551" s="213"/>
      <c r="K551" s="213"/>
      <c r="L551" s="213"/>
      <c r="M551" s="213"/>
      <c r="N551" s="213"/>
      <c r="O551" s="213"/>
      <c r="P551" s="213"/>
      <c r="Q551" s="213"/>
      <c r="R551" s="213"/>
      <c r="S551" s="213"/>
      <c r="T551" s="213"/>
      <c r="U551" s="213"/>
      <c r="V551" s="213"/>
      <c r="W551" s="213"/>
    </row>
    <row r="552" spans="5:23" ht="18" customHeight="1">
      <c r="E552" s="216" t="s">
        <v>5196</v>
      </c>
      <c r="F552" s="213"/>
      <c r="G552" s="213"/>
      <c r="H552" s="213"/>
      <c r="I552" s="213"/>
      <c r="J552" s="213"/>
      <c r="K552" s="213"/>
      <c r="L552" s="213"/>
      <c r="M552" s="213"/>
      <c r="N552" s="213"/>
      <c r="O552" s="213"/>
      <c r="P552" s="213"/>
      <c r="Q552" s="213"/>
      <c r="R552" s="213"/>
      <c r="S552" s="213"/>
      <c r="T552" s="213"/>
      <c r="U552" s="213"/>
      <c r="V552" s="213"/>
      <c r="W552" s="213"/>
    </row>
    <row r="553" spans="5:23" ht="18" customHeight="1">
      <c r="E553" s="216" t="s">
        <v>4958</v>
      </c>
      <c r="F553" s="213"/>
      <c r="G553" s="213"/>
      <c r="H553" s="213"/>
      <c r="I553" s="213"/>
      <c r="J553" s="213"/>
      <c r="K553" s="213"/>
      <c r="L553" s="213"/>
      <c r="M553" s="213"/>
      <c r="N553" s="213"/>
      <c r="O553" s="213"/>
      <c r="P553" s="213"/>
      <c r="Q553" s="213"/>
      <c r="R553" s="213"/>
      <c r="S553" s="213"/>
      <c r="T553" s="213"/>
      <c r="U553" s="213"/>
      <c r="V553" s="213"/>
      <c r="W553" s="213"/>
    </row>
  </sheetData>
  <mergeCells count="40">
    <mergeCell ref="A1:A10"/>
    <mergeCell ref="L127:Z127"/>
    <mergeCell ref="L129:Z129"/>
    <mergeCell ref="L131:Z131"/>
    <mergeCell ref="L132:Z132"/>
    <mergeCell ref="G127:K127"/>
    <mergeCell ref="G128:K128"/>
    <mergeCell ref="G129:K129"/>
    <mergeCell ref="G130:K130"/>
    <mergeCell ref="G131:K131"/>
    <mergeCell ref="G132:K132"/>
    <mergeCell ref="K174:O174"/>
    <mergeCell ref="P174:Y174"/>
    <mergeCell ref="P175:Y175"/>
    <mergeCell ref="P176:Y176"/>
    <mergeCell ref="E333:I333"/>
    <mergeCell ref="J333:V333"/>
    <mergeCell ref="K175:O175"/>
    <mergeCell ref="K176:O176"/>
    <mergeCell ref="G175:J175"/>
    <mergeCell ref="G176:J176"/>
    <mergeCell ref="G174:J174"/>
    <mergeCell ref="E334:I334"/>
    <mergeCell ref="J334:V334"/>
    <mergeCell ref="E335:I335"/>
    <mergeCell ref="J335:V335"/>
    <mergeCell ref="E336:I336"/>
    <mergeCell ref="J336:V336"/>
    <mergeCell ref="E337:I337"/>
    <mergeCell ref="J337:V337"/>
    <mergeCell ref="E341:I341"/>
    <mergeCell ref="J341:V341"/>
    <mergeCell ref="E345:I345"/>
    <mergeCell ref="J345:V345"/>
    <mergeCell ref="E342:I342"/>
    <mergeCell ref="J342:V342"/>
    <mergeCell ref="E343:I343"/>
    <mergeCell ref="J343:V343"/>
    <mergeCell ref="E344:I344"/>
    <mergeCell ref="J344:V344"/>
  </mergeCells>
  <phoneticPr fontId="2" type="noConversion"/>
  <hyperlinks>
    <hyperlink ref="D4" r:id="rId1" xr:uid="{3C046DC9-60C1-4FAD-A353-CE79E2C5EFBC}"/>
    <hyperlink ref="D3" r:id="rId2" xr:uid="{2D204838-9D53-427B-8908-3B0CD3D9D011}"/>
    <hyperlink ref="A1:A10" location="목차!A1" display="목차!A1" xr:uid="{14F2B58C-A597-4C8D-9301-9D338E90F69B}"/>
    <hyperlink ref="D5" r:id="rId3" xr:uid="{423CC939-4C6F-4BD7-8AC7-964BBD713710}"/>
    <hyperlink ref="D6" r:id="rId4" xr:uid="{2C7C3267-34E6-4268-8EEF-50E4C7C7DE28}"/>
    <hyperlink ref="D1" r:id="rId5" xr:uid="{C5EF94F2-8965-4755-A961-037FDC15536C}"/>
    <hyperlink ref="A7" location="목차!A1" display="목차!A1" xr:uid="{3FAB8F21-F7FD-4368-834B-D548A986969C}"/>
    <hyperlink ref="D7" r:id="rId6" xr:uid="{ADD08C93-4A03-4B76-850D-A469FB4A6DC5}"/>
    <hyperlink ref="D8" r:id="rId7" xr:uid="{6CA574E2-2137-4C65-9D3C-82EF1E597959}"/>
    <hyperlink ref="A9" location="목차!A1" display="목차!A1" xr:uid="{7865BB25-8F0A-4F14-A166-BD666C726840}"/>
    <hyperlink ref="D9" r:id="rId8" xr:uid="{E341EBF3-E69F-424C-BEF2-A6AC5B3875A2}"/>
  </hyperlinks>
  <pageMargins left="0.7" right="0.7" top="0.75" bottom="0.75" header="0.3" footer="0.3"/>
  <pageSetup paperSize="9" orientation="portrait" horizontalDpi="4294967292" r:id="rId9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4EA68-C6E9-4DE7-B429-086CAAA2BA30}">
  <dimension ref="A1:AQ320"/>
  <sheetViews>
    <sheetView showGridLines="0" zoomScale="115" zoomScaleNormal="115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4" ht="18" customHeight="1">
      <c r="A1" s="286" t="s">
        <v>0</v>
      </c>
      <c r="D1" s="15" t="s">
        <v>20</v>
      </c>
    </row>
    <row r="2" spans="1:4" ht="18" customHeight="1">
      <c r="A2" s="287"/>
      <c r="B2" t="s">
        <v>5</v>
      </c>
      <c r="D2" t="s">
        <v>6</v>
      </c>
    </row>
    <row r="3" spans="1:4" ht="18" customHeight="1">
      <c r="A3" s="287"/>
      <c r="B3" t="s">
        <v>3</v>
      </c>
      <c r="D3" s="15" t="s">
        <v>4</v>
      </c>
    </row>
    <row r="4" spans="1:4" ht="18" customHeight="1">
      <c r="A4" s="287"/>
      <c r="B4" t="s">
        <v>1</v>
      </c>
      <c r="D4" s="15" t="s">
        <v>2</v>
      </c>
    </row>
    <row r="5" spans="1:4" ht="18" customHeight="1">
      <c r="A5" s="287"/>
      <c r="B5" t="s">
        <v>10</v>
      </c>
      <c r="D5" s="15" t="s">
        <v>11</v>
      </c>
    </row>
    <row r="6" spans="1:4" ht="18" customHeight="1">
      <c r="A6" s="287"/>
      <c r="B6" t="s">
        <v>13</v>
      </c>
      <c r="D6" s="15" t="s">
        <v>12</v>
      </c>
    </row>
    <row r="7" spans="1:4" ht="18" customHeight="1">
      <c r="A7" s="287"/>
      <c r="B7" t="s">
        <v>24</v>
      </c>
      <c r="D7" s="15" t="s">
        <v>25</v>
      </c>
    </row>
    <row r="8" spans="1:4" ht="18" customHeight="1">
      <c r="A8" s="287"/>
      <c r="B8" t="s">
        <v>405</v>
      </c>
      <c r="D8" s="15" t="s">
        <v>404</v>
      </c>
    </row>
    <row r="9" spans="1:4" ht="18" customHeight="1">
      <c r="A9" s="287"/>
      <c r="B9" t="s">
        <v>3787</v>
      </c>
      <c r="D9" s="15" t="s">
        <v>3788</v>
      </c>
    </row>
    <row r="10" spans="1:4" ht="18" customHeight="1">
      <c r="A10" s="287"/>
      <c r="B10" t="s">
        <v>6317</v>
      </c>
    </row>
    <row r="30" spans="3:7" ht="18" customHeight="1">
      <c r="C30" s="42" t="s">
        <v>4683</v>
      </c>
      <c r="D30" s="42"/>
      <c r="E30" s="42"/>
      <c r="F30" s="42"/>
      <c r="G30" s="42"/>
    </row>
    <row r="31" spans="3:7" ht="18" customHeight="1">
      <c r="D31" t="s">
        <v>4684</v>
      </c>
    </row>
    <row r="33" spans="4:17" ht="18" customHeight="1">
      <c r="D33" t="s">
        <v>802</v>
      </c>
    </row>
    <row r="34" spans="4:17" ht="18" customHeight="1">
      <c r="E34" s="39" t="s">
        <v>4685</v>
      </c>
      <c r="F34" s="39"/>
      <c r="G34" s="39"/>
      <c r="H34" s="39"/>
      <c r="I34" s="39"/>
      <c r="J34" s="39"/>
      <c r="K34" s="39"/>
      <c r="L34" s="39"/>
      <c r="M34" s="39"/>
    </row>
    <row r="35" spans="4:17" ht="18" customHeight="1">
      <c r="E35" s="39" t="s">
        <v>4686</v>
      </c>
      <c r="F35" s="39"/>
      <c r="G35" s="39"/>
      <c r="H35" s="39"/>
      <c r="I35" s="39"/>
      <c r="J35" s="39"/>
      <c r="K35" s="39"/>
      <c r="L35" s="39"/>
      <c r="M35" s="39"/>
    </row>
    <row r="36" spans="4:17" ht="18" customHeight="1">
      <c r="E36" s="39" t="s">
        <v>4687</v>
      </c>
      <c r="F36" s="39"/>
      <c r="G36" s="39"/>
      <c r="H36" s="39"/>
      <c r="I36" s="39"/>
      <c r="J36" s="39"/>
      <c r="K36" s="39"/>
      <c r="L36" s="39"/>
      <c r="M36" s="39"/>
    </row>
    <row r="37" spans="4:17" ht="18" customHeight="1">
      <c r="E37" s="39" t="s">
        <v>4688</v>
      </c>
      <c r="F37" s="39"/>
      <c r="G37" s="39"/>
      <c r="H37" s="39"/>
      <c r="I37" s="39"/>
      <c r="J37" s="39"/>
      <c r="K37" s="39"/>
      <c r="L37" s="39"/>
      <c r="M37" s="39"/>
    </row>
    <row r="38" spans="4:17" ht="18" customHeight="1">
      <c r="E38" s="195" t="s">
        <v>4689</v>
      </c>
      <c r="F38" s="195"/>
      <c r="G38" s="195"/>
      <c r="H38" s="195"/>
      <c r="I38" s="195"/>
      <c r="J38" s="195"/>
      <c r="K38" s="195"/>
      <c r="L38" s="195"/>
      <c r="M38" s="195"/>
      <c r="N38" s="195"/>
      <c r="O38" s="195"/>
      <c r="P38" s="195"/>
      <c r="Q38" s="195"/>
    </row>
    <row r="39" spans="4:17" ht="18" customHeight="1">
      <c r="E39" s="195" t="s">
        <v>4690</v>
      </c>
      <c r="F39" s="195"/>
      <c r="G39" s="195"/>
      <c r="H39" s="195"/>
      <c r="I39" s="195"/>
      <c r="J39" s="195"/>
      <c r="K39" s="195"/>
      <c r="L39" s="195"/>
      <c r="M39" s="195"/>
      <c r="N39" s="195"/>
      <c r="O39" s="195"/>
      <c r="P39" s="195"/>
      <c r="Q39" s="195"/>
    </row>
    <row r="40" spans="4:17" ht="18" customHeight="1">
      <c r="E40" s="195" t="s">
        <v>4691</v>
      </c>
      <c r="F40" s="195"/>
      <c r="G40" s="195"/>
      <c r="H40" s="195"/>
      <c r="I40" s="195"/>
      <c r="J40" s="195"/>
      <c r="K40" s="195"/>
      <c r="L40" s="195"/>
      <c r="M40" s="195"/>
      <c r="N40" s="195"/>
      <c r="O40" s="195"/>
      <c r="P40" s="195"/>
      <c r="Q40" s="195"/>
    </row>
    <row r="41" spans="4:17" ht="18" customHeight="1">
      <c r="E41" s="195" t="s">
        <v>4692</v>
      </c>
      <c r="F41" s="195"/>
      <c r="G41" s="195"/>
      <c r="H41" s="195"/>
      <c r="I41" s="195"/>
      <c r="J41" s="195"/>
      <c r="K41" s="195"/>
      <c r="L41" s="195"/>
      <c r="M41" s="195"/>
      <c r="N41" s="195"/>
      <c r="O41" s="195"/>
      <c r="P41" s="195"/>
      <c r="Q41" s="195"/>
    </row>
    <row r="43" spans="4:17" ht="18" customHeight="1">
      <c r="E43" s="52" t="s">
        <v>4693</v>
      </c>
    </row>
    <row r="44" spans="4:17" ht="18" customHeight="1">
      <c r="E44" s="52" t="s">
        <v>4694</v>
      </c>
    </row>
    <row r="45" spans="4:17" ht="18" customHeight="1">
      <c r="E45" s="52"/>
    </row>
    <row r="46" spans="4:17" ht="18" customHeight="1">
      <c r="E46" s="52" t="s">
        <v>4695</v>
      </c>
    </row>
    <row r="47" spans="4:17" ht="18" customHeight="1">
      <c r="E47" s="52" t="s">
        <v>4696</v>
      </c>
    </row>
    <row r="48" spans="4:17" ht="18" customHeight="1">
      <c r="E48" s="52"/>
    </row>
    <row r="49" spans="5:16" ht="18" customHeight="1">
      <c r="E49" s="52" t="s">
        <v>4697</v>
      </c>
    </row>
    <row r="50" spans="5:16" ht="18" customHeight="1">
      <c r="E50" s="52" t="s">
        <v>4698</v>
      </c>
    </row>
    <row r="51" spans="5:16" ht="18" customHeight="1">
      <c r="E51" s="52" t="s">
        <v>4699</v>
      </c>
    </row>
    <row r="52" spans="5:16" ht="18" customHeight="1">
      <c r="E52" s="52" t="s">
        <v>4700</v>
      </c>
    </row>
    <row r="53" spans="5:16" ht="18" customHeight="1">
      <c r="E53" s="52"/>
    </row>
    <row r="54" spans="5:16" ht="18" customHeight="1">
      <c r="E54" s="52" t="s">
        <v>4701</v>
      </c>
    </row>
    <row r="55" spans="5:16" ht="18" customHeight="1">
      <c r="E55" s="54" t="s">
        <v>4709</v>
      </c>
    </row>
    <row r="56" spans="5:16" ht="18" customHeight="1">
      <c r="E56" s="54"/>
    </row>
    <row r="57" spans="5:16" ht="18" customHeight="1">
      <c r="E57" s="52" t="s">
        <v>4702</v>
      </c>
    </row>
    <row r="58" spans="5:16" ht="18" customHeight="1">
      <c r="E58" s="54" t="s">
        <v>4710</v>
      </c>
      <c r="L58" s="197" t="s">
        <v>4719</v>
      </c>
      <c r="M58" s="197"/>
      <c r="N58" s="197"/>
    </row>
    <row r="59" spans="5:16" ht="18" customHeight="1">
      <c r="E59" s="76" t="s">
        <v>4711</v>
      </c>
    </row>
    <row r="60" spans="5:16" ht="18" customHeight="1">
      <c r="E60" s="76"/>
    </row>
    <row r="61" spans="5:16" ht="18" customHeight="1">
      <c r="E61" s="196" t="s">
        <v>4703</v>
      </c>
      <c r="F61" s="178"/>
      <c r="G61" s="178"/>
      <c r="H61" s="178"/>
      <c r="I61" s="178"/>
      <c r="J61" s="178"/>
      <c r="K61" s="178"/>
      <c r="L61" s="178"/>
      <c r="M61" s="178"/>
      <c r="N61" s="178"/>
      <c r="O61" s="178"/>
      <c r="P61" s="178"/>
    </row>
    <row r="62" spans="5:16" ht="18" customHeight="1">
      <c r="E62" s="52"/>
    </row>
    <row r="63" spans="5:16" ht="18" customHeight="1">
      <c r="E63" s="52" t="s">
        <v>4704</v>
      </c>
    </row>
    <row r="64" spans="5:16" ht="18" customHeight="1">
      <c r="E64" s="76" t="s">
        <v>4712</v>
      </c>
    </row>
    <row r="65" spans="5:5" ht="18" customHeight="1">
      <c r="E65" s="76"/>
    </row>
    <row r="66" spans="5:5" ht="18" customHeight="1">
      <c r="E66" s="52" t="s">
        <v>4705</v>
      </c>
    </row>
    <row r="67" spans="5:5" ht="18" customHeight="1">
      <c r="E67" s="54" t="s">
        <v>2076</v>
      </c>
    </row>
    <row r="68" spans="5:5" ht="18" customHeight="1">
      <c r="E68" s="54" t="s">
        <v>4713</v>
      </c>
    </row>
    <row r="69" spans="5:5" ht="18" customHeight="1">
      <c r="E69" s="54" t="s">
        <v>4714</v>
      </c>
    </row>
    <row r="70" spans="5:5" ht="18" customHeight="1">
      <c r="E70" s="76" t="s">
        <v>109</v>
      </c>
    </row>
    <row r="71" spans="5:5" ht="18" customHeight="1">
      <c r="E71" s="76"/>
    </row>
    <row r="72" spans="5:5" ht="18" customHeight="1">
      <c r="E72" s="52" t="s">
        <v>4706</v>
      </c>
    </row>
    <row r="73" spans="5:5" ht="18" customHeight="1">
      <c r="E73" s="54" t="s">
        <v>2076</v>
      </c>
    </row>
    <row r="74" spans="5:5" ht="18" customHeight="1">
      <c r="E74" s="54" t="s">
        <v>4715</v>
      </c>
    </row>
    <row r="75" spans="5:5" ht="18" customHeight="1">
      <c r="E75" s="54" t="s">
        <v>4714</v>
      </c>
    </row>
    <row r="76" spans="5:5" ht="18" customHeight="1">
      <c r="E76" s="76" t="s">
        <v>109</v>
      </c>
    </row>
    <row r="77" spans="5:5" ht="18" customHeight="1">
      <c r="E77" s="76"/>
    </row>
    <row r="78" spans="5:5" ht="18" customHeight="1">
      <c r="E78" s="52" t="s">
        <v>4707</v>
      </c>
    </row>
    <row r="79" spans="5:5" ht="18" customHeight="1">
      <c r="E79" s="54" t="s">
        <v>4716</v>
      </c>
    </row>
    <row r="80" spans="5:5" ht="18" customHeight="1">
      <c r="E80" s="76" t="s">
        <v>4717</v>
      </c>
    </row>
    <row r="81" spans="3:43" ht="18" customHeight="1">
      <c r="E81" s="76"/>
    </row>
    <row r="82" spans="3:43" ht="18" customHeight="1">
      <c r="E82" s="113" t="s">
        <v>4708</v>
      </c>
      <c r="F82" s="114"/>
      <c r="G82" s="114"/>
      <c r="H82" s="114"/>
      <c r="I82" s="114"/>
      <c r="J82" s="114"/>
    </row>
    <row r="83" spans="3:43" ht="18" customHeight="1">
      <c r="E83" s="54" t="s">
        <v>4709</v>
      </c>
    </row>
    <row r="84" spans="3:43" ht="18" customHeight="1">
      <c r="E84" s="54"/>
    </row>
    <row r="85" spans="3:43" ht="18" customHeight="1">
      <c r="E85" s="166" t="s">
        <v>4718</v>
      </c>
      <c r="F85" s="28"/>
      <c r="G85" s="28"/>
      <c r="H85" s="28"/>
      <c r="I85" s="28"/>
      <c r="J85" s="28"/>
      <c r="K85" s="28"/>
      <c r="L85" s="28"/>
    </row>
    <row r="87" spans="3:43" ht="18" customHeight="1">
      <c r="C87" s="42" t="s">
        <v>4720</v>
      </c>
      <c r="D87" s="42"/>
      <c r="E87" s="42"/>
      <c r="F87" s="42"/>
    </row>
    <row r="88" spans="3:43" s="62" customFormat="1" ht="18" customHeight="1"/>
    <row r="89" spans="3:43" ht="18" customHeight="1">
      <c r="D89" s="28" t="s">
        <v>4857</v>
      </c>
      <c r="E89" s="28"/>
      <c r="F89" s="28"/>
      <c r="G89" s="28"/>
      <c r="H89" s="28"/>
    </row>
    <row r="90" spans="3:43" ht="18" customHeight="1">
      <c r="E90" t="s">
        <v>4721</v>
      </c>
    </row>
    <row r="91" spans="3:43" ht="18" customHeight="1">
      <c r="E91" t="s">
        <v>4722</v>
      </c>
    </row>
    <row r="93" spans="3:43" ht="18" customHeight="1">
      <c r="E93" s="39" t="s">
        <v>4733</v>
      </c>
      <c r="F93" s="39"/>
      <c r="G93" s="39"/>
      <c r="AG93" s="39" t="s">
        <v>4736</v>
      </c>
      <c r="AH93" s="39"/>
      <c r="AI93" s="39"/>
      <c r="AJ93" s="39"/>
      <c r="AK93" s="39"/>
    </row>
    <row r="94" spans="3:43" ht="18" customHeight="1">
      <c r="E94" s="52" t="s">
        <v>4701</v>
      </c>
      <c r="F94" s="53"/>
      <c r="G94" s="53"/>
      <c r="H94" s="53"/>
      <c r="I94" s="53"/>
      <c r="J94" s="53"/>
      <c r="K94" s="53"/>
      <c r="L94" s="53"/>
      <c r="M94" s="53"/>
      <c r="N94" s="53"/>
      <c r="O94" s="53"/>
      <c r="P94" s="53"/>
      <c r="Q94" s="53"/>
      <c r="R94" s="53"/>
      <c r="S94" s="53"/>
    </row>
    <row r="95" spans="3:43" ht="18" customHeight="1">
      <c r="E95" s="54" t="s">
        <v>4709</v>
      </c>
      <c r="F95" s="53"/>
      <c r="G95" s="53"/>
      <c r="H95" s="53"/>
      <c r="I95" s="53"/>
      <c r="J95" s="53"/>
      <c r="K95" s="53"/>
      <c r="L95" s="53"/>
      <c r="M95" s="53"/>
      <c r="N95" s="53"/>
      <c r="O95" s="53"/>
      <c r="P95" s="53"/>
      <c r="Q95" s="53"/>
      <c r="R95" s="53"/>
      <c r="S95" s="53"/>
      <c r="AG95" s="52" t="s">
        <v>4737</v>
      </c>
      <c r="AH95" s="53"/>
      <c r="AI95" s="53"/>
      <c r="AJ95" s="53"/>
      <c r="AK95" s="53"/>
      <c r="AL95" s="53"/>
      <c r="AM95" s="53"/>
      <c r="AN95" s="53"/>
      <c r="AO95" s="53"/>
      <c r="AP95" s="53"/>
      <c r="AQ95" s="53"/>
    </row>
    <row r="96" spans="3:43" ht="18" customHeight="1">
      <c r="E96" s="54"/>
      <c r="F96" s="53"/>
      <c r="G96" s="53"/>
      <c r="H96" s="53"/>
      <c r="I96" s="53"/>
      <c r="J96" s="53"/>
      <c r="K96" s="53"/>
      <c r="L96" s="53"/>
      <c r="M96" s="53"/>
      <c r="N96" s="53"/>
      <c r="O96" s="53"/>
      <c r="P96" s="53"/>
      <c r="Q96" s="53"/>
      <c r="R96" s="53"/>
      <c r="S96" s="53"/>
      <c r="AG96" s="52" t="s">
        <v>3213</v>
      </c>
      <c r="AH96" s="53"/>
      <c r="AI96" s="53"/>
      <c r="AJ96" s="53"/>
      <c r="AK96" s="53"/>
      <c r="AL96" s="53"/>
      <c r="AM96" s="53"/>
      <c r="AN96" s="53"/>
      <c r="AO96" s="53"/>
      <c r="AP96" s="53"/>
      <c r="AQ96" s="53"/>
    </row>
    <row r="97" spans="5:43" ht="18" customHeight="1">
      <c r="E97" s="52" t="s">
        <v>4723</v>
      </c>
      <c r="F97" s="53"/>
      <c r="G97" s="53"/>
      <c r="H97" s="53"/>
      <c r="I97" s="53"/>
      <c r="J97" s="53"/>
      <c r="K97" s="53"/>
      <c r="L97" s="53"/>
      <c r="M97" s="53"/>
      <c r="N97" s="53"/>
      <c r="O97" s="53"/>
      <c r="P97" s="53"/>
      <c r="Q97" s="53"/>
      <c r="R97" s="53"/>
      <c r="S97" s="53"/>
      <c r="AG97" s="54" t="s">
        <v>4738</v>
      </c>
      <c r="AH97" s="53"/>
      <c r="AI97" s="53"/>
      <c r="AJ97" s="53"/>
      <c r="AK97" s="53"/>
      <c r="AL97" s="53"/>
      <c r="AM97" s="53"/>
      <c r="AN97" s="53"/>
      <c r="AO97" s="53"/>
      <c r="AP97" s="53"/>
      <c r="AQ97" s="53"/>
    </row>
    <row r="98" spans="5:43" ht="18" customHeight="1">
      <c r="E98" s="54" t="s">
        <v>4710</v>
      </c>
      <c r="F98" s="53"/>
      <c r="G98" s="53"/>
      <c r="H98" s="53"/>
      <c r="I98" s="53"/>
      <c r="J98" s="53"/>
      <c r="K98" s="53"/>
      <c r="L98" s="197"/>
      <c r="M98" s="197"/>
      <c r="N98" s="197"/>
      <c r="O98" s="53"/>
      <c r="P98" s="53"/>
      <c r="Q98" s="53"/>
      <c r="R98" s="53"/>
      <c r="S98" s="53"/>
      <c r="AG98" s="76" t="s">
        <v>4739</v>
      </c>
      <c r="AH98" s="53"/>
      <c r="AI98" s="53"/>
      <c r="AJ98" s="53"/>
      <c r="AK98" s="53"/>
      <c r="AL98" s="53"/>
      <c r="AM98" s="53"/>
      <c r="AN98" s="53"/>
      <c r="AO98" s="53"/>
      <c r="AP98" s="53"/>
      <c r="AQ98" s="53"/>
    </row>
    <row r="99" spans="5:43" ht="18" customHeight="1">
      <c r="E99" s="76" t="s">
        <v>4711</v>
      </c>
      <c r="F99" s="53"/>
      <c r="G99" s="53"/>
      <c r="H99" s="53"/>
      <c r="I99" s="53"/>
      <c r="J99" s="53"/>
      <c r="K99" s="53"/>
      <c r="L99" s="53"/>
      <c r="M99" s="53"/>
      <c r="N99" s="53"/>
      <c r="O99" s="53"/>
      <c r="P99" s="53"/>
      <c r="Q99" s="53"/>
      <c r="R99" s="53"/>
      <c r="S99" s="53"/>
      <c r="AG99" s="76" t="s">
        <v>4740</v>
      </c>
      <c r="AH99" s="53"/>
      <c r="AI99" s="53"/>
      <c r="AJ99" s="53"/>
      <c r="AK99" s="53"/>
      <c r="AL99" s="53"/>
      <c r="AM99" s="53"/>
      <c r="AN99" s="53"/>
      <c r="AO99" s="53"/>
      <c r="AP99" s="53"/>
      <c r="AQ99" s="53"/>
    </row>
    <row r="100" spans="5:43" ht="18" customHeight="1">
      <c r="E100" s="76"/>
      <c r="F100" s="53"/>
      <c r="G100" s="53"/>
      <c r="H100" s="53"/>
      <c r="I100" s="53"/>
      <c r="J100" s="53"/>
      <c r="K100" s="53"/>
      <c r="L100" s="53"/>
      <c r="M100" s="53"/>
      <c r="N100" s="53"/>
      <c r="O100" s="53"/>
      <c r="P100" s="53"/>
      <c r="Q100" s="53"/>
      <c r="R100" s="53"/>
      <c r="S100" s="53"/>
      <c r="AG100" s="76" t="s">
        <v>3283</v>
      </c>
      <c r="AH100" s="53"/>
      <c r="AI100" s="53"/>
      <c r="AJ100" s="53"/>
      <c r="AK100" s="53"/>
      <c r="AL100" s="53"/>
      <c r="AM100" s="53"/>
      <c r="AN100" s="53"/>
      <c r="AO100" s="53"/>
      <c r="AP100" s="53"/>
      <c r="AQ100" s="53"/>
    </row>
    <row r="101" spans="5:43" ht="18" customHeight="1">
      <c r="E101" s="52" t="s">
        <v>4724</v>
      </c>
      <c r="F101" s="53"/>
      <c r="G101" s="53"/>
      <c r="H101" s="53"/>
      <c r="I101" s="53"/>
      <c r="J101" s="53"/>
      <c r="K101" s="53"/>
      <c r="L101" s="53"/>
      <c r="M101" s="53"/>
      <c r="N101" s="53"/>
      <c r="O101" s="53"/>
      <c r="P101" s="53"/>
      <c r="Q101" s="53"/>
      <c r="R101" s="53"/>
      <c r="S101" s="53"/>
      <c r="AG101" s="53"/>
      <c r="AH101" s="53"/>
      <c r="AI101" s="53"/>
      <c r="AJ101" s="53"/>
      <c r="AK101" s="53"/>
      <c r="AL101" s="53"/>
      <c r="AM101" s="53"/>
      <c r="AN101" s="53"/>
      <c r="AO101" s="53"/>
      <c r="AP101" s="53"/>
      <c r="AQ101" s="53"/>
    </row>
    <row r="102" spans="5:43" ht="18" customHeight="1">
      <c r="E102" s="52" t="s">
        <v>4725</v>
      </c>
      <c r="F102" s="53"/>
      <c r="G102" s="53"/>
      <c r="H102" s="53"/>
      <c r="I102" s="53"/>
      <c r="J102" s="53"/>
      <c r="K102" s="53"/>
      <c r="L102" s="53"/>
      <c r="M102" s="53"/>
      <c r="N102" s="53"/>
      <c r="O102" s="53"/>
      <c r="P102" s="53"/>
      <c r="Q102" s="53"/>
      <c r="R102" s="53"/>
      <c r="S102" s="53"/>
      <c r="AG102" s="52" t="s">
        <v>4090</v>
      </c>
      <c r="AH102" s="53"/>
      <c r="AI102" s="53"/>
      <c r="AJ102" s="53"/>
      <c r="AK102" s="53"/>
      <c r="AL102" s="53"/>
      <c r="AM102" s="53"/>
      <c r="AN102" s="53"/>
      <c r="AO102" s="53"/>
      <c r="AP102" s="53"/>
      <c r="AQ102" s="53"/>
    </row>
    <row r="103" spans="5:43" ht="18" customHeight="1">
      <c r="E103" s="52" t="s">
        <v>4726</v>
      </c>
      <c r="F103" s="53"/>
      <c r="G103" s="53"/>
      <c r="H103" s="53"/>
      <c r="I103" s="53"/>
      <c r="J103" s="53"/>
      <c r="K103" s="53"/>
      <c r="L103" s="53"/>
      <c r="M103" s="53"/>
      <c r="N103" s="53"/>
      <c r="O103" s="53"/>
      <c r="P103" s="53"/>
      <c r="Q103" s="53"/>
      <c r="R103" s="53"/>
      <c r="S103" s="53"/>
      <c r="AG103" s="54" t="s">
        <v>4741</v>
      </c>
      <c r="AH103" s="53"/>
      <c r="AI103" s="53"/>
      <c r="AJ103" s="53"/>
      <c r="AK103" s="53"/>
      <c r="AL103" s="53"/>
      <c r="AM103" s="53"/>
      <c r="AN103" s="53"/>
      <c r="AO103" s="53"/>
      <c r="AP103" s="53"/>
      <c r="AQ103" s="53"/>
    </row>
    <row r="104" spans="5:43" ht="18" customHeight="1">
      <c r="E104" s="54" t="s">
        <v>4709</v>
      </c>
      <c r="F104" s="53"/>
      <c r="G104" s="53"/>
      <c r="H104" s="53"/>
      <c r="I104" s="53"/>
      <c r="J104" s="53"/>
      <c r="K104" s="53"/>
      <c r="L104" s="53"/>
      <c r="M104" s="53"/>
      <c r="N104" s="53"/>
      <c r="O104" s="53"/>
      <c r="P104" s="53"/>
      <c r="Q104" s="53"/>
      <c r="R104" s="53"/>
      <c r="S104" s="53"/>
    </row>
    <row r="105" spans="5:43" ht="18" customHeight="1">
      <c r="E105" s="76" t="s">
        <v>4731</v>
      </c>
      <c r="F105" s="53"/>
      <c r="G105" s="53"/>
      <c r="H105" s="53"/>
      <c r="I105" s="53"/>
      <c r="J105" s="53"/>
      <c r="K105" s="53"/>
      <c r="L105" s="53"/>
      <c r="M105" s="53"/>
      <c r="N105" s="53"/>
      <c r="O105" s="53"/>
      <c r="P105" s="53"/>
      <c r="Q105" s="53"/>
      <c r="R105" s="53"/>
      <c r="S105" s="53"/>
    </row>
    <row r="106" spans="5:43" ht="18" customHeight="1">
      <c r="E106" s="76"/>
      <c r="F106" s="53"/>
      <c r="G106" s="53"/>
      <c r="H106" s="53"/>
      <c r="I106" s="53"/>
      <c r="J106" s="53"/>
      <c r="K106" s="53"/>
      <c r="L106" s="53"/>
      <c r="M106" s="53"/>
      <c r="N106" s="53"/>
      <c r="O106" s="53"/>
      <c r="P106" s="53"/>
      <c r="Q106" s="53"/>
      <c r="R106" s="53"/>
      <c r="S106" s="53"/>
    </row>
    <row r="107" spans="5:43" ht="18" customHeight="1">
      <c r="E107" s="52" t="s">
        <v>4727</v>
      </c>
      <c r="F107" s="53"/>
      <c r="G107" s="53"/>
      <c r="H107" s="53"/>
      <c r="I107" s="53"/>
      <c r="J107" s="53"/>
      <c r="K107" s="53"/>
      <c r="L107" s="53"/>
      <c r="M107" s="53"/>
      <c r="N107" s="53"/>
      <c r="O107" s="53"/>
      <c r="P107" s="53"/>
      <c r="Q107" s="53"/>
      <c r="R107" s="53"/>
      <c r="S107" s="53"/>
    </row>
    <row r="108" spans="5:43" ht="18" customHeight="1">
      <c r="E108" s="52" t="s">
        <v>4728</v>
      </c>
      <c r="F108" s="53"/>
      <c r="G108" s="53"/>
      <c r="H108" s="53"/>
      <c r="I108" s="53"/>
      <c r="J108" s="53"/>
      <c r="K108" s="53"/>
      <c r="L108" s="53"/>
      <c r="M108" s="53"/>
      <c r="N108" s="53"/>
      <c r="O108" s="53"/>
      <c r="P108" s="53"/>
      <c r="Q108" s="53"/>
      <c r="R108" s="53"/>
      <c r="S108" s="53"/>
    </row>
    <row r="109" spans="5:43" ht="18" customHeight="1">
      <c r="E109" s="52" t="s">
        <v>4729</v>
      </c>
      <c r="F109" s="53"/>
      <c r="G109" s="53"/>
      <c r="H109" s="53"/>
      <c r="I109" s="53"/>
      <c r="J109" s="53"/>
      <c r="K109" s="53"/>
      <c r="L109" s="53"/>
      <c r="M109" s="53"/>
      <c r="N109" s="53"/>
      <c r="O109" s="53"/>
      <c r="P109" s="53"/>
      <c r="Q109" s="53"/>
      <c r="R109" s="53"/>
      <c r="S109" s="53"/>
    </row>
    <row r="110" spans="5:43" ht="18" customHeight="1">
      <c r="E110" s="52" t="s">
        <v>4730</v>
      </c>
      <c r="F110" s="53"/>
      <c r="G110" s="53"/>
      <c r="H110" s="53"/>
      <c r="I110" s="53"/>
      <c r="J110" s="53"/>
      <c r="K110" s="53"/>
      <c r="L110" s="53"/>
      <c r="M110" s="53"/>
      <c r="N110" s="53"/>
      <c r="O110" s="53"/>
      <c r="P110" s="53"/>
      <c r="Q110" s="53"/>
      <c r="R110" s="53"/>
      <c r="S110" s="53"/>
    </row>
    <row r="111" spans="5:43" ht="18" customHeight="1">
      <c r="E111" s="54" t="s">
        <v>4732</v>
      </c>
      <c r="F111" s="53"/>
      <c r="G111" s="53"/>
      <c r="H111" s="53"/>
      <c r="I111" s="53"/>
      <c r="J111" s="53"/>
      <c r="K111" s="53"/>
      <c r="L111" s="53"/>
      <c r="M111" s="53"/>
      <c r="N111" s="53"/>
      <c r="O111" s="53"/>
      <c r="P111" s="53"/>
      <c r="Q111" s="53"/>
      <c r="R111" s="53"/>
      <c r="S111" s="53"/>
    </row>
    <row r="113" spans="4:29" ht="18" customHeight="1">
      <c r="D113" s="28" t="s">
        <v>4734</v>
      </c>
      <c r="E113" s="28"/>
      <c r="F113" s="28"/>
      <c r="G113" s="28"/>
      <c r="H113" s="28"/>
      <c r="I113" s="28"/>
      <c r="J113" s="28"/>
    </row>
    <row r="114" spans="4:29" ht="18" customHeight="1">
      <c r="D114" s="28" t="s">
        <v>4746</v>
      </c>
      <c r="E114" s="28"/>
      <c r="F114" s="28"/>
      <c r="G114" s="28"/>
      <c r="H114" s="28"/>
      <c r="I114" s="28"/>
      <c r="J114" s="28"/>
      <c r="L114" s="187" t="s">
        <v>4735</v>
      </c>
    </row>
    <row r="115" spans="4:29" ht="18" customHeight="1">
      <c r="D115" s="28" t="s">
        <v>4745</v>
      </c>
      <c r="E115" s="28"/>
      <c r="F115" s="28"/>
      <c r="G115" s="28"/>
      <c r="H115" s="28"/>
      <c r="I115" s="28"/>
      <c r="J115" s="28"/>
    </row>
    <row r="117" spans="4:29" ht="18" customHeight="1">
      <c r="E117" t="s">
        <v>4742</v>
      </c>
    </row>
    <row r="119" spans="4:29" ht="18" customHeight="1">
      <c r="E119" t="s">
        <v>4743</v>
      </c>
    </row>
    <row r="120" spans="4:29" ht="18" customHeight="1">
      <c r="F120" t="s">
        <v>4747</v>
      </c>
    </row>
    <row r="122" spans="4:29" ht="18" customHeight="1">
      <c r="E122" s="39" t="s">
        <v>4777</v>
      </c>
      <c r="F122" s="39"/>
      <c r="G122" s="39"/>
      <c r="AA122" s="39" t="s">
        <v>4744</v>
      </c>
      <c r="AB122" s="39"/>
      <c r="AC122" s="39"/>
    </row>
    <row r="123" spans="4:29" ht="18" customHeight="1">
      <c r="E123" s="52" t="s">
        <v>4748</v>
      </c>
      <c r="AA123" s="52" t="s">
        <v>4778</v>
      </c>
    </row>
    <row r="124" spans="4:29" ht="18" customHeight="1">
      <c r="E124" s="54" t="s">
        <v>4764</v>
      </c>
    </row>
    <row r="125" spans="4:29" ht="18" customHeight="1">
      <c r="E125" s="76" t="s">
        <v>4749</v>
      </c>
      <c r="AA125" s="52" t="s">
        <v>3213</v>
      </c>
    </row>
    <row r="126" spans="4:29" ht="18" customHeight="1">
      <c r="E126" s="54" t="s">
        <v>4765</v>
      </c>
      <c r="AA126" s="54" t="s">
        <v>4781</v>
      </c>
    </row>
    <row r="127" spans="4:29" ht="18" customHeight="1">
      <c r="E127" s="54"/>
      <c r="AA127" s="76" t="s">
        <v>4782</v>
      </c>
    </row>
    <row r="128" spans="4:29" ht="18" customHeight="1">
      <c r="E128" s="52" t="s">
        <v>4750</v>
      </c>
      <c r="AA128" s="76" t="s">
        <v>4783</v>
      </c>
    </row>
    <row r="129" spans="5:27" ht="18" customHeight="1">
      <c r="E129" s="52" t="s">
        <v>4751</v>
      </c>
      <c r="AA129" s="76" t="s">
        <v>4784</v>
      </c>
    </row>
    <row r="130" spans="5:27" ht="18" customHeight="1">
      <c r="E130" s="52" t="s">
        <v>4752</v>
      </c>
      <c r="AA130" s="76" t="s">
        <v>3283</v>
      </c>
    </row>
    <row r="131" spans="5:27" ht="18" customHeight="1">
      <c r="E131" s="52" t="s">
        <v>4753</v>
      </c>
    </row>
    <row r="132" spans="5:27" ht="18" customHeight="1">
      <c r="E132" s="52" t="s">
        <v>4754</v>
      </c>
      <c r="AA132" s="52" t="s">
        <v>3357</v>
      </c>
    </row>
    <row r="133" spans="5:27" ht="18" customHeight="1">
      <c r="E133" s="52" t="s">
        <v>4755</v>
      </c>
      <c r="AA133" s="76" t="s">
        <v>4779</v>
      </c>
    </row>
    <row r="134" spans="5:27" ht="18" customHeight="1">
      <c r="E134" s="52"/>
    </row>
    <row r="135" spans="5:27" ht="18" customHeight="1">
      <c r="E135" s="52" t="s">
        <v>4756</v>
      </c>
      <c r="AA135" s="52" t="s">
        <v>4519</v>
      </c>
    </row>
    <row r="136" spans="5:27" ht="18" customHeight="1">
      <c r="E136" s="54" t="s">
        <v>4766</v>
      </c>
      <c r="AA136" s="54" t="s">
        <v>4785</v>
      </c>
    </row>
    <row r="137" spans="5:27" ht="18" customHeight="1">
      <c r="E137" s="76" t="s">
        <v>4767</v>
      </c>
    </row>
    <row r="138" spans="5:27" ht="18" customHeight="1">
      <c r="E138" s="76" t="s">
        <v>4768</v>
      </c>
      <c r="AA138" s="52" t="s">
        <v>4780</v>
      </c>
    </row>
    <row r="139" spans="5:27" ht="18" customHeight="1">
      <c r="E139" s="76"/>
      <c r="AA139" s="54" t="s">
        <v>3353</v>
      </c>
    </row>
    <row r="140" spans="5:27" ht="18" customHeight="1">
      <c r="E140" s="52" t="s">
        <v>4757</v>
      </c>
    </row>
    <row r="141" spans="5:27" ht="18" customHeight="1">
      <c r="E141" s="54" t="s">
        <v>4764</v>
      </c>
    </row>
    <row r="142" spans="5:27" ht="18" customHeight="1">
      <c r="E142" s="76" t="s">
        <v>4749</v>
      </c>
    </row>
    <row r="143" spans="5:27" ht="18" customHeight="1">
      <c r="E143" s="54" t="s">
        <v>4765</v>
      </c>
    </row>
    <row r="144" spans="5:27" ht="18" customHeight="1">
      <c r="E144" s="54"/>
    </row>
    <row r="145" spans="5:5" ht="18" customHeight="1">
      <c r="E145" s="52" t="s">
        <v>4758</v>
      </c>
    </row>
    <row r="146" spans="5:5" ht="18" customHeight="1">
      <c r="E146" s="52" t="s">
        <v>4759</v>
      </c>
    </row>
    <row r="147" spans="5:5" ht="18" customHeight="1">
      <c r="E147" s="54" t="s">
        <v>4709</v>
      </c>
    </row>
    <row r="148" spans="5:5" ht="18" customHeight="1">
      <c r="E148" s="54"/>
    </row>
    <row r="149" spans="5:5" ht="18" customHeight="1">
      <c r="E149" s="54" t="s">
        <v>4769</v>
      </c>
    </row>
    <row r="150" spans="5:5" ht="18" customHeight="1">
      <c r="E150" s="76" t="s">
        <v>4770</v>
      </c>
    </row>
    <row r="151" spans="5:5" ht="18" customHeight="1">
      <c r="E151" s="54" t="s">
        <v>4771</v>
      </c>
    </row>
    <row r="152" spans="5:5" ht="18" customHeight="1">
      <c r="E152" s="76" t="s">
        <v>4760</v>
      </c>
    </row>
    <row r="153" spans="5:5" ht="18" customHeight="1">
      <c r="E153" s="76"/>
    </row>
    <row r="154" spans="5:5" ht="18" customHeight="1">
      <c r="E154" s="52" t="s">
        <v>4761</v>
      </c>
    </row>
    <row r="155" spans="5:5" ht="18" customHeight="1">
      <c r="E155" s="52" t="s">
        <v>4762</v>
      </c>
    </row>
    <row r="156" spans="5:5" ht="18" customHeight="1">
      <c r="E156" s="76" t="s">
        <v>4772</v>
      </c>
    </row>
    <row r="157" spans="5:5" ht="18" customHeight="1">
      <c r="E157" s="76"/>
    </row>
    <row r="158" spans="5:5" ht="18" customHeight="1">
      <c r="E158" s="52" t="s">
        <v>4763</v>
      </c>
    </row>
    <row r="159" spans="5:5" ht="18" customHeight="1">
      <c r="E159" s="54" t="s">
        <v>4773</v>
      </c>
    </row>
    <row r="161" spans="4:8" ht="18" customHeight="1">
      <c r="D161" s="28" t="s">
        <v>4774</v>
      </c>
      <c r="E161" s="28"/>
      <c r="F161" s="28"/>
      <c r="G161" s="28"/>
    </row>
    <row r="162" spans="4:8" ht="18" customHeight="1">
      <c r="E162" t="s">
        <v>4775</v>
      </c>
    </row>
    <row r="164" spans="4:8" ht="18" customHeight="1">
      <c r="E164" t="s">
        <v>4776</v>
      </c>
    </row>
    <row r="166" spans="4:8" ht="18" customHeight="1">
      <c r="E166" s="198" t="s">
        <v>4791</v>
      </c>
      <c r="F166" s="41"/>
      <c r="G166" s="41"/>
    </row>
    <row r="167" spans="4:8" ht="18" customHeight="1">
      <c r="E167" s="52" t="s">
        <v>4786</v>
      </c>
    </row>
    <row r="168" spans="4:8" ht="18" customHeight="1">
      <c r="E168" s="54" t="s">
        <v>4709</v>
      </c>
    </row>
    <row r="169" spans="4:8" ht="18" customHeight="1">
      <c r="E169" s="54"/>
    </row>
    <row r="170" spans="4:8" ht="18" customHeight="1">
      <c r="E170" s="76" t="s">
        <v>4788</v>
      </c>
    </row>
    <row r="171" spans="4:8" ht="18" customHeight="1">
      <c r="E171" s="76"/>
    </row>
    <row r="172" spans="4:8" ht="18" customHeight="1">
      <c r="E172" s="198" t="s">
        <v>4790</v>
      </c>
      <c r="F172" s="41"/>
      <c r="G172" s="41"/>
      <c r="H172" s="41"/>
    </row>
    <row r="173" spans="4:8" ht="18" customHeight="1">
      <c r="E173" s="52" t="s">
        <v>4787</v>
      </c>
    </row>
    <row r="174" spans="4:8" ht="18" customHeight="1">
      <c r="E174" s="54" t="s">
        <v>4738</v>
      </c>
    </row>
    <row r="175" spans="4:8" ht="18" customHeight="1">
      <c r="E175" s="76" t="s">
        <v>4789</v>
      </c>
    </row>
    <row r="176" spans="4:8" ht="18" customHeight="1">
      <c r="E176" s="76" t="s">
        <v>3283</v>
      </c>
    </row>
    <row r="178" spans="4:9" ht="18" customHeight="1">
      <c r="D178" s="28" t="s">
        <v>4792</v>
      </c>
      <c r="E178" s="28"/>
      <c r="F178" s="28"/>
      <c r="G178" s="28"/>
      <c r="H178" s="28"/>
      <c r="I178" s="28"/>
    </row>
    <row r="179" spans="4:9" ht="18" customHeight="1">
      <c r="E179" t="s">
        <v>4793</v>
      </c>
    </row>
    <row r="181" spans="4:9" ht="18" customHeight="1">
      <c r="E181" t="s">
        <v>802</v>
      </c>
    </row>
    <row r="182" spans="4:9" ht="18" customHeight="1">
      <c r="F182" t="s">
        <v>4794</v>
      </c>
    </row>
    <row r="183" spans="4:9" ht="18" customHeight="1">
      <c r="F183" t="s">
        <v>4795</v>
      </c>
    </row>
    <row r="184" spans="4:9" ht="18" customHeight="1">
      <c r="F184" t="s">
        <v>4796</v>
      </c>
    </row>
    <row r="185" spans="4:9" ht="18" customHeight="1">
      <c r="F185" t="s">
        <v>4797</v>
      </c>
    </row>
    <row r="187" spans="4:9" ht="18" customHeight="1">
      <c r="F187" s="205" t="s">
        <v>4877</v>
      </c>
      <c r="G187" s="95"/>
      <c r="H187" s="95"/>
      <c r="I187" s="95"/>
    </row>
    <row r="188" spans="4:9" ht="18" customHeight="1">
      <c r="F188" s="52"/>
    </row>
    <row r="189" spans="4:9" ht="18" customHeight="1">
      <c r="F189" s="52" t="s">
        <v>4858</v>
      </c>
    </row>
    <row r="190" spans="4:9" ht="18" customHeight="1">
      <c r="F190" s="52" t="s">
        <v>4859</v>
      </c>
    </row>
    <row r="191" spans="4:9" ht="18" customHeight="1">
      <c r="F191" s="52" t="s">
        <v>4860</v>
      </c>
    </row>
    <row r="192" spans="4:9" ht="18" customHeight="1">
      <c r="F192" s="52"/>
    </row>
    <row r="193" spans="6:6" ht="18" customHeight="1">
      <c r="F193" s="52" t="s">
        <v>4861</v>
      </c>
    </row>
    <row r="194" spans="6:6" ht="18" customHeight="1">
      <c r="F194" s="54" t="s">
        <v>4870</v>
      </c>
    </row>
    <row r="195" spans="6:6" ht="18" customHeight="1">
      <c r="F195" s="76" t="s">
        <v>4739</v>
      </c>
    </row>
    <row r="196" spans="6:6" ht="18" customHeight="1">
      <c r="F196" s="76" t="s">
        <v>4740</v>
      </c>
    </row>
    <row r="197" spans="6:6" ht="18" customHeight="1">
      <c r="F197" s="76" t="s">
        <v>3283</v>
      </c>
    </row>
    <row r="198" spans="6:6" ht="18" customHeight="1">
      <c r="F198" s="76"/>
    </row>
    <row r="199" spans="6:6" ht="18" customHeight="1">
      <c r="F199" s="52" t="s">
        <v>4862</v>
      </c>
    </row>
    <row r="200" spans="6:6" ht="18" customHeight="1">
      <c r="F200" s="76" t="s">
        <v>4871</v>
      </c>
    </row>
    <row r="201" spans="6:6" ht="18" customHeight="1">
      <c r="F201" s="76"/>
    </row>
    <row r="202" spans="6:6" ht="18" customHeight="1">
      <c r="F202" s="52" t="s">
        <v>4863</v>
      </c>
    </row>
    <row r="203" spans="6:6" ht="18" customHeight="1">
      <c r="F203" s="76" t="s">
        <v>4872</v>
      </c>
    </row>
    <row r="204" spans="6:6" ht="18" customHeight="1">
      <c r="F204" s="76"/>
    </row>
    <row r="205" spans="6:6" ht="18" customHeight="1">
      <c r="F205" s="52" t="s">
        <v>4864</v>
      </c>
    </row>
    <row r="206" spans="6:6" ht="18" customHeight="1">
      <c r="F206" s="76" t="s">
        <v>4873</v>
      </c>
    </row>
    <row r="207" spans="6:6" ht="18" customHeight="1">
      <c r="F207" s="76"/>
    </row>
    <row r="208" spans="6:6" ht="18" customHeight="1">
      <c r="F208" s="52" t="s">
        <v>4865</v>
      </c>
    </row>
    <row r="209" spans="6:10" ht="18" customHeight="1">
      <c r="F209" s="54" t="s">
        <v>4874</v>
      </c>
    </row>
    <row r="210" spans="6:10" ht="18" customHeight="1">
      <c r="F210" s="54"/>
    </row>
    <row r="211" spans="6:10" ht="18" customHeight="1">
      <c r="F211" s="54"/>
    </row>
    <row r="212" spans="6:10" ht="18" customHeight="1">
      <c r="F212" s="204" t="s">
        <v>4866</v>
      </c>
      <c r="G212" s="95"/>
      <c r="H212" s="95"/>
      <c r="I212" s="95"/>
      <c r="J212" s="95"/>
    </row>
    <row r="213" spans="6:10" ht="18" customHeight="1">
      <c r="F213" s="52"/>
    </row>
    <row r="214" spans="6:10" ht="18" customHeight="1">
      <c r="F214" s="52" t="s">
        <v>4867</v>
      </c>
    </row>
    <row r="215" spans="6:10" ht="18" customHeight="1">
      <c r="F215" s="54" t="s">
        <v>2076</v>
      </c>
    </row>
    <row r="216" spans="6:10" ht="18" customHeight="1">
      <c r="F216" s="54" t="s">
        <v>4875</v>
      </c>
    </row>
    <row r="217" spans="6:10" ht="18" customHeight="1">
      <c r="F217" s="54"/>
    </row>
    <row r="218" spans="6:10" ht="18" customHeight="1">
      <c r="F218" s="52" t="s">
        <v>4868</v>
      </c>
    </row>
    <row r="219" spans="6:10" ht="18" customHeight="1">
      <c r="F219" s="54" t="s">
        <v>4876</v>
      </c>
    </row>
    <row r="220" spans="6:10" ht="18" customHeight="1">
      <c r="F220" s="54"/>
    </row>
    <row r="221" spans="6:10" ht="18" customHeight="1">
      <c r="F221" s="52" t="s">
        <v>4869</v>
      </c>
    </row>
    <row r="222" spans="6:10" ht="18" customHeight="1">
      <c r="F222" s="54" t="s">
        <v>2076</v>
      </c>
    </row>
    <row r="223" spans="6:10" ht="18" customHeight="1">
      <c r="F223" s="54" t="s">
        <v>4875</v>
      </c>
    </row>
    <row r="224" spans="6:10" ht="18" customHeight="1">
      <c r="F224" s="54"/>
    </row>
    <row r="225" spans="4:14" ht="18" customHeight="1">
      <c r="F225" s="76" t="s">
        <v>3217</v>
      </c>
    </row>
    <row r="228" spans="4:14" ht="18" customHeight="1">
      <c r="D228" s="28" t="s">
        <v>4878</v>
      </c>
      <c r="E228" s="28"/>
      <c r="F228" s="28"/>
      <c r="G228" s="28"/>
      <c r="H228" s="28"/>
    </row>
    <row r="229" spans="4:14" s="62" customFormat="1" ht="18" customHeight="1"/>
    <row r="230" spans="4:14" ht="18" customHeight="1">
      <c r="E230" s="62" t="s">
        <v>802</v>
      </c>
      <c r="F230" s="62"/>
      <c r="G230" s="62"/>
      <c r="H230" s="62"/>
      <c r="I230" s="62"/>
      <c r="J230" s="62"/>
      <c r="K230" s="62"/>
      <c r="L230" s="62"/>
      <c r="M230" s="62"/>
      <c r="N230" s="62"/>
    </row>
    <row r="231" spans="4:14" ht="18" customHeight="1">
      <c r="F231" t="s">
        <v>4879</v>
      </c>
    </row>
    <row r="232" spans="4:14" ht="18" customHeight="1">
      <c r="F232" t="s">
        <v>4880</v>
      </c>
    </row>
    <row r="233" spans="4:14" ht="18" customHeight="1">
      <c r="F233" t="s">
        <v>4881</v>
      </c>
    </row>
    <row r="234" spans="4:14" ht="18" customHeight="1">
      <c r="F234" t="s">
        <v>4882</v>
      </c>
    </row>
    <row r="236" spans="4:14" ht="18" customHeight="1">
      <c r="F236" s="204" t="s">
        <v>4883</v>
      </c>
      <c r="G236" s="95"/>
      <c r="H236" s="95"/>
      <c r="I236" s="95"/>
    </row>
    <row r="237" spans="4:14" ht="18" customHeight="1">
      <c r="F237" s="52" t="s">
        <v>4884</v>
      </c>
    </row>
    <row r="238" spans="4:14" ht="18" customHeight="1">
      <c r="F238" s="76" t="s">
        <v>4886</v>
      </c>
    </row>
    <row r="239" spans="4:14" ht="18" customHeight="1">
      <c r="F239" s="76"/>
    </row>
    <row r="240" spans="4:14" ht="18" customHeight="1">
      <c r="F240" s="204" t="s">
        <v>4866</v>
      </c>
      <c r="G240" s="95"/>
      <c r="H240" s="95"/>
      <c r="I240" s="95"/>
      <c r="J240" s="95"/>
    </row>
    <row r="241" spans="3:7" ht="18" customHeight="1">
      <c r="F241" s="54" t="s">
        <v>2076</v>
      </c>
    </row>
    <row r="242" spans="3:7" ht="18" customHeight="1">
      <c r="F242" s="54" t="s">
        <v>4875</v>
      </c>
    </row>
    <row r="243" spans="3:7" ht="18" customHeight="1">
      <c r="F243" s="52" t="s">
        <v>4885</v>
      </c>
    </row>
    <row r="245" spans="3:7" ht="18" customHeight="1">
      <c r="C245" s="42" t="s">
        <v>4887</v>
      </c>
      <c r="D245" s="42"/>
      <c r="E245" s="42"/>
      <c r="F245" s="42"/>
    </row>
    <row r="246" spans="3:7" ht="18" customHeight="1">
      <c r="D246" t="s">
        <v>4888</v>
      </c>
    </row>
    <row r="248" spans="3:7" ht="18" customHeight="1">
      <c r="D248" s="28" t="s">
        <v>4893</v>
      </c>
      <c r="E248" s="28"/>
      <c r="F248" s="28"/>
      <c r="G248" s="28"/>
    </row>
    <row r="249" spans="3:7" ht="18" customHeight="1">
      <c r="E249" t="s">
        <v>4889</v>
      </c>
    </row>
    <row r="251" spans="3:7" ht="18" customHeight="1">
      <c r="D251" s="28" t="s">
        <v>4892</v>
      </c>
      <c r="E251" s="28"/>
      <c r="F251" s="28"/>
      <c r="G251" s="28"/>
    </row>
    <row r="252" spans="3:7" ht="18" customHeight="1">
      <c r="E252" t="s">
        <v>4890</v>
      </c>
    </row>
    <row r="253" spans="3:7" ht="18" customHeight="1">
      <c r="E253" t="s">
        <v>4895</v>
      </c>
    </row>
    <row r="255" spans="3:7" ht="18" customHeight="1">
      <c r="D255" s="28" t="s">
        <v>4891</v>
      </c>
      <c r="E255" s="28"/>
      <c r="F255" s="28"/>
      <c r="G255" s="28"/>
    </row>
    <row r="256" spans="3:7" ht="18" customHeight="1">
      <c r="E256" t="s">
        <v>4894</v>
      </c>
    </row>
    <row r="258" spans="3:7" ht="18" customHeight="1">
      <c r="C258" s="42" t="s">
        <v>4896</v>
      </c>
      <c r="D258" s="42"/>
    </row>
    <row r="259" spans="3:7" ht="18" customHeight="1">
      <c r="D259" s="52" t="s">
        <v>4897</v>
      </c>
    </row>
    <row r="260" spans="3:7" ht="18" customHeight="1">
      <c r="D260" s="52" t="s">
        <v>4898</v>
      </c>
    </row>
    <row r="261" spans="3:7" ht="18" customHeight="1">
      <c r="D261" s="52" t="s">
        <v>4899</v>
      </c>
    </row>
    <row r="262" spans="3:7" ht="18" customHeight="1">
      <c r="D262" s="52"/>
    </row>
    <row r="263" spans="3:7" ht="18" customHeight="1">
      <c r="D263" s="204" t="s">
        <v>4900</v>
      </c>
      <c r="E263" s="95"/>
      <c r="F263" s="95"/>
      <c r="G263" s="95"/>
    </row>
    <row r="264" spans="3:7" ht="18" customHeight="1">
      <c r="D264" s="204"/>
      <c r="E264" s="95"/>
      <c r="F264" s="95"/>
      <c r="G264" s="95"/>
    </row>
    <row r="265" spans="3:7" ht="18" customHeight="1">
      <c r="D265" s="54" t="s">
        <v>4910</v>
      </c>
    </row>
    <row r="266" spans="3:7" ht="18" customHeight="1">
      <c r="D266" s="76" t="s">
        <v>4901</v>
      </c>
    </row>
    <row r="267" spans="3:7" ht="18" customHeight="1">
      <c r="D267" s="54" t="s">
        <v>4765</v>
      </c>
    </row>
    <row r="268" spans="3:7" ht="18" customHeight="1">
      <c r="D268" s="54"/>
    </row>
    <row r="269" spans="3:7" ht="18" customHeight="1">
      <c r="D269" s="52" t="s">
        <v>4902</v>
      </c>
    </row>
    <row r="270" spans="3:7" ht="18" customHeight="1">
      <c r="D270" s="54" t="s">
        <v>4911</v>
      </c>
    </row>
    <row r="271" spans="3:7" ht="18" customHeight="1">
      <c r="D271" s="76" t="s">
        <v>4912</v>
      </c>
    </row>
    <row r="272" spans="3:7" ht="18" customHeight="1">
      <c r="D272" s="76" t="s">
        <v>4768</v>
      </c>
    </row>
    <row r="273" spans="4:8" ht="18" customHeight="1">
      <c r="D273" s="76"/>
    </row>
    <row r="274" spans="4:8" ht="18" customHeight="1">
      <c r="D274" s="52" t="s">
        <v>4903</v>
      </c>
    </row>
    <row r="275" spans="4:8" ht="18" customHeight="1">
      <c r="D275" s="54" t="s">
        <v>4709</v>
      </c>
    </row>
    <row r="276" spans="4:8" ht="18" customHeight="1">
      <c r="D276" s="54" t="s">
        <v>4913</v>
      </c>
    </row>
    <row r="277" spans="4:8" ht="18" customHeight="1">
      <c r="D277" s="76" t="s">
        <v>4914</v>
      </c>
    </row>
    <row r="278" spans="4:8" ht="18" customHeight="1">
      <c r="D278" s="54" t="s">
        <v>4915</v>
      </c>
    </row>
    <row r="279" spans="4:8" ht="18" customHeight="1">
      <c r="D279" s="76" t="s">
        <v>4904</v>
      </c>
    </row>
    <row r="280" spans="4:8" ht="18" customHeight="1">
      <c r="D280" s="76" t="s">
        <v>4916</v>
      </c>
    </row>
    <row r="281" spans="4:8" ht="18" customHeight="1">
      <c r="D281" s="76"/>
    </row>
    <row r="282" spans="4:8" ht="18" customHeight="1">
      <c r="D282" s="52" t="s">
        <v>4905</v>
      </c>
    </row>
    <row r="283" spans="4:8" ht="18" customHeight="1">
      <c r="D283" s="76" t="s">
        <v>4917</v>
      </c>
    </row>
    <row r="284" spans="4:8" ht="18" customHeight="1">
      <c r="D284" s="76"/>
    </row>
    <row r="285" spans="4:8" ht="18" customHeight="1">
      <c r="D285" s="204" t="s">
        <v>4906</v>
      </c>
      <c r="E285" s="95"/>
      <c r="F285" s="95"/>
      <c r="G285" s="95"/>
      <c r="H285" s="95"/>
    </row>
    <row r="286" spans="4:8" ht="18" customHeight="1">
      <c r="D286" s="204"/>
      <c r="E286" s="95"/>
      <c r="F286" s="95"/>
      <c r="G286" s="95"/>
      <c r="H286" s="95"/>
    </row>
    <row r="287" spans="4:8" ht="18" customHeight="1">
      <c r="D287" s="52" t="s">
        <v>4907</v>
      </c>
    </row>
    <row r="288" spans="4:8" ht="18" customHeight="1">
      <c r="D288" s="54" t="s">
        <v>4781</v>
      </c>
    </row>
    <row r="289" spans="3:4" ht="18" customHeight="1">
      <c r="D289" s="76" t="s">
        <v>4918</v>
      </c>
    </row>
    <row r="290" spans="3:4" ht="18" customHeight="1">
      <c r="D290" s="76" t="s">
        <v>4919</v>
      </c>
    </row>
    <row r="291" spans="3:4" ht="18" customHeight="1">
      <c r="D291" s="76" t="s">
        <v>4920</v>
      </c>
    </row>
    <row r="292" spans="3:4" ht="18" customHeight="1">
      <c r="D292" s="76" t="s">
        <v>3283</v>
      </c>
    </row>
    <row r="293" spans="3:4" ht="18" customHeight="1">
      <c r="D293" s="76"/>
    </row>
    <row r="294" spans="3:4" ht="18" customHeight="1">
      <c r="D294" s="76" t="s">
        <v>4779</v>
      </c>
    </row>
    <row r="295" spans="3:4" ht="18" customHeight="1">
      <c r="D295" s="76"/>
    </row>
    <row r="296" spans="3:4" ht="18" customHeight="1">
      <c r="D296" s="52" t="s">
        <v>4908</v>
      </c>
    </row>
    <row r="297" spans="3:4" ht="18" customHeight="1">
      <c r="D297" s="54" t="s">
        <v>4785</v>
      </c>
    </row>
    <row r="298" spans="3:4" ht="18" customHeight="1">
      <c r="D298" s="54"/>
    </row>
    <row r="299" spans="3:4" ht="18" customHeight="1">
      <c r="D299" s="52" t="s">
        <v>4909</v>
      </c>
    </row>
    <row r="300" spans="3:4" ht="18" customHeight="1">
      <c r="D300" s="54" t="s">
        <v>3353</v>
      </c>
    </row>
    <row r="302" spans="3:4" ht="18" customHeight="1">
      <c r="C302" s="42" t="s">
        <v>4921</v>
      </c>
      <c r="D302" s="42"/>
    </row>
    <row r="303" spans="3:4" ht="18" customHeight="1">
      <c r="D303" s="52" t="s">
        <v>4922</v>
      </c>
    </row>
    <row r="304" spans="3:4" ht="18" customHeight="1">
      <c r="D304" s="76" t="s">
        <v>4924</v>
      </c>
    </row>
    <row r="305" spans="3:4" ht="18" customHeight="1">
      <c r="D305" s="76" t="s">
        <v>4925</v>
      </c>
    </row>
    <row r="306" spans="3:4" ht="18" customHeight="1">
      <c r="D306" s="76" t="s">
        <v>4926</v>
      </c>
    </row>
    <row r="307" spans="3:4" ht="18" customHeight="1">
      <c r="D307" s="76"/>
    </row>
    <row r="308" spans="3:4" ht="18" customHeight="1">
      <c r="D308" s="52" t="s">
        <v>4923</v>
      </c>
    </row>
    <row r="309" spans="3:4" ht="18" customHeight="1">
      <c r="D309" s="54" t="s">
        <v>4927</v>
      </c>
    </row>
    <row r="310" spans="3:4" ht="18" customHeight="1">
      <c r="D310" s="54" t="s">
        <v>4928</v>
      </c>
    </row>
    <row r="311" spans="3:4" ht="18" customHeight="1">
      <c r="D311" s="54" t="s">
        <v>4929</v>
      </c>
    </row>
    <row r="313" spans="3:4" ht="18" customHeight="1">
      <c r="C313" s="42" t="s">
        <v>4930</v>
      </c>
      <c r="D313" s="42"/>
    </row>
    <row r="315" spans="3:4" ht="18" customHeight="1">
      <c r="D315" s="52" t="s">
        <v>4931</v>
      </c>
    </row>
    <row r="316" spans="3:4" ht="18" customHeight="1">
      <c r="D316" s="52" t="s">
        <v>4932</v>
      </c>
    </row>
    <row r="317" spans="3:4" ht="18" customHeight="1">
      <c r="D317" s="76" t="s">
        <v>4934</v>
      </c>
    </row>
    <row r="318" spans="3:4" ht="18" customHeight="1">
      <c r="D318" s="76"/>
    </row>
    <row r="319" spans="3:4" ht="18" customHeight="1">
      <c r="D319" s="52" t="s">
        <v>4933</v>
      </c>
    </row>
    <row r="320" spans="3:4" ht="18" customHeight="1">
      <c r="D320" s="54" t="s">
        <v>4929</v>
      </c>
    </row>
  </sheetData>
  <mergeCells count="1">
    <mergeCell ref="A1:A10"/>
  </mergeCells>
  <phoneticPr fontId="2" type="noConversion"/>
  <hyperlinks>
    <hyperlink ref="D4" r:id="rId1" xr:uid="{C37A1757-4329-41B9-91DE-0B0C29FDF026}"/>
    <hyperlink ref="D3" r:id="rId2" xr:uid="{273666D4-77C2-4484-A729-49483B8E4C58}"/>
    <hyperlink ref="A1:A10" location="목차!A1" display="목차!A1" xr:uid="{A172BF5B-56DE-4FEE-8D50-D852D4471390}"/>
    <hyperlink ref="D5" r:id="rId3" xr:uid="{6D3DAAB0-BC55-4F2E-B988-DE2901BF4925}"/>
    <hyperlink ref="D6" r:id="rId4" xr:uid="{EB7F2356-D5E4-44F5-BAF0-25A581CA2176}"/>
    <hyperlink ref="D1" r:id="rId5" xr:uid="{7694EC31-4D4D-481E-9734-39D30910F2F3}"/>
    <hyperlink ref="A7" location="목차!A1" display="목차!A1" xr:uid="{EFA175E3-2CED-43E7-996F-B68C191169ED}"/>
    <hyperlink ref="D7" r:id="rId6" xr:uid="{95631270-7C05-437A-B387-1BE47FD57353}"/>
    <hyperlink ref="D8" r:id="rId7" xr:uid="{10EB93C3-93AD-41B9-9C7E-3AD4393268F0}"/>
    <hyperlink ref="A9" location="목차!A1" display="목차!A1" xr:uid="{30C00654-CD4B-44D6-88A6-460E2D47B8F8}"/>
    <hyperlink ref="D9" r:id="rId8" xr:uid="{82B3FB5C-B3AF-42C1-8B4A-926E5C692E11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B15815-3D97-45D8-AAF6-13C2C183EB44}">
  <dimension ref="A1:L99"/>
  <sheetViews>
    <sheetView showGridLines="0" zoomScale="115" zoomScaleNormal="115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12" ht="18" customHeight="1">
      <c r="A1" s="286" t="s">
        <v>0</v>
      </c>
      <c r="D1" s="15" t="s">
        <v>20</v>
      </c>
    </row>
    <row r="2" spans="1:12" ht="18" customHeight="1">
      <c r="A2" s="287"/>
      <c r="B2" t="s">
        <v>5</v>
      </c>
      <c r="D2" t="s">
        <v>6</v>
      </c>
    </row>
    <row r="3" spans="1:12" ht="18" customHeight="1">
      <c r="A3" s="287"/>
      <c r="B3" t="s">
        <v>3</v>
      </c>
      <c r="D3" s="15" t="s">
        <v>4</v>
      </c>
    </row>
    <row r="4" spans="1:12" ht="18" customHeight="1">
      <c r="A4" s="287"/>
      <c r="B4" t="s">
        <v>1</v>
      </c>
      <c r="D4" s="15" t="s">
        <v>2</v>
      </c>
    </row>
    <row r="5" spans="1:12" ht="18" customHeight="1">
      <c r="A5" s="287"/>
      <c r="B5" t="s">
        <v>10</v>
      </c>
      <c r="D5" s="15" t="s">
        <v>11</v>
      </c>
    </row>
    <row r="6" spans="1:12" ht="18" customHeight="1">
      <c r="A6" s="287"/>
      <c r="B6" t="s">
        <v>13</v>
      </c>
      <c r="D6" s="15" t="s">
        <v>12</v>
      </c>
    </row>
    <row r="7" spans="1:12" ht="18" customHeight="1">
      <c r="A7" s="287"/>
      <c r="B7" t="s">
        <v>24</v>
      </c>
      <c r="D7" s="15" t="s">
        <v>25</v>
      </c>
    </row>
    <row r="8" spans="1:12" ht="18" customHeight="1">
      <c r="A8" s="287"/>
      <c r="B8" t="s">
        <v>405</v>
      </c>
      <c r="D8" s="15" t="s">
        <v>404</v>
      </c>
    </row>
    <row r="9" spans="1:12" ht="18" customHeight="1">
      <c r="A9" s="287"/>
      <c r="B9" t="s">
        <v>3787</v>
      </c>
      <c r="D9" s="15" t="s">
        <v>3788</v>
      </c>
    </row>
    <row r="10" spans="1:12" ht="18" customHeight="1">
      <c r="A10" s="287"/>
      <c r="B10" t="s">
        <v>6317</v>
      </c>
    </row>
    <row r="12" spans="1:12" ht="18" customHeight="1">
      <c r="C12" s="42" t="s">
        <v>4643</v>
      </c>
      <c r="D12" s="42"/>
      <c r="E12" s="42"/>
      <c r="F12" s="42"/>
      <c r="G12" s="42"/>
      <c r="H12" s="42"/>
      <c r="I12" s="42"/>
      <c r="J12" s="42"/>
      <c r="K12" s="42"/>
      <c r="L12" s="42"/>
    </row>
    <row r="13" spans="1:12" ht="18" customHeight="1">
      <c r="D13" t="s">
        <v>4644</v>
      </c>
    </row>
    <row r="15" spans="1:12" ht="18" customHeight="1">
      <c r="D15" s="52" t="s">
        <v>4645</v>
      </c>
    </row>
    <row r="16" spans="1:12" ht="18" customHeight="1">
      <c r="D16" s="54" t="s">
        <v>4649</v>
      </c>
    </row>
    <row r="17" spans="4:4" ht="18" customHeight="1">
      <c r="D17" s="76" t="s">
        <v>4650</v>
      </c>
    </row>
    <row r="18" spans="4:4" ht="18" customHeight="1">
      <c r="D18" s="76" t="s">
        <v>4651</v>
      </c>
    </row>
    <row r="19" spans="4:4" ht="18" customHeight="1">
      <c r="D19" s="76" t="s">
        <v>4443</v>
      </c>
    </row>
    <row r="20" spans="4:4" ht="18" customHeight="1">
      <c r="D20" s="76" t="s">
        <v>3283</v>
      </c>
    </row>
    <row r="21" spans="4:4" ht="18" customHeight="1">
      <c r="D21" s="76"/>
    </row>
    <row r="22" spans="4:4" ht="18" customHeight="1">
      <c r="D22" s="52" t="s">
        <v>4477</v>
      </c>
    </row>
    <row r="23" spans="4:4" ht="18" customHeight="1">
      <c r="D23" s="54" t="s">
        <v>3811</v>
      </c>
    </row>
    <row r="24" spans="4:4" ht="18" customHeight="1">
      <c r="D24" s="76" t="s">
        <v>4367</v>
      </c>
    </row>
    <row r="25" spans="4:4" ht="18" customHeight="1">
      <c r="D25" s="76" t="s">
        <v>4368</v>
      </c>
    </row>
    <row r="26" spans="4:4" ht="18" customHeight="1">
      <c r="D26" s="76" t="s">
        <v>3830</v>
      </c>
    </row>
    <row r="27" spans="4:4" ht="18" customHeight="1">
      <c r="D27" s="54" t="s">
        <v>4372</v>
      </c>
    </row>
    <row r="28" spans="4:4" ht="18" customHeight="1">
      <c r="D28" s="54" t="s">
        <v>4656</v>
      </c>
    </row>
    <row r="29" spans="4:4" ht="18" customHeight="1">
      <c r="D29" s="76" t="s">
        <v>109</v>
      </c>
    </row>
    <row r="30" spans="4:4" ht="18" customHeight="1">
      <c r="D30" s="76"/>
    </row>
    <row r="31" spans="4:4" ht="18" customHeight="1">
      <c r="D31" s="52" t="s">
        <v>3302</v>
      </c>
    </row>
    <row r="32" spans="4:4" ht="18" customHeight="1">
      <c r="D32" s="52" t="s">
        <v>4646</v>
      </c>
    </row>
    <row r="33" spans="3:9" ht="18" customHeight="1">
      <c r="D33" s="52" t="s">
        <v>4648</v>
      </c>
    </row>
    <row r="34" spans="3:9" ht="18" customHeight="1">
      <c r="D34" s="52" t="s">
        <v>4647</v>
      </c>
    </row>
    <row r="35" spans="3:9" ht="18" customHeight="1">
      <c r="D35" s="52"/>
    </row>
    <row r="36" spans="3:9" ht="18" customHeight="1">
      <c r="D36" s="54" t="s">
        <v>4652</v>
      </c>
    </row>
    <row r="37" spans="3:9" ht="18" customHeight="1">
      <c r="D37" s="54" t="s">
        <v>4653</v>
      </c>
    </row>
    <row r="39" spans="3:9" ht="18" customHeight="1">
      <c r="C39" s="42" t="s">
        <v>4654</v>
      </c>
      <c r="D39" s="42"/>
      <c r="E39" s="42"/>
      <c r="F39" s="42"/>
      <c r="G39" s="42"/>
      <c r="H39" s="42"/>
      <c r="I39" s="42"/>
    </row>
    <row r="40" spans="3:9" ht="18" customHeight="1">
      <c r="D40" t="s">
        <v>4655</v>
      </c>
    </row>
    <row r="42" spans="3:9" ht="18" customHeight="1">
      <c r="D42" s="54" t="s">
        <v>4658</v>
      </c>
    </row>
    <row r="43" spans="3:9" ht="18" customHeight="1">
      <c r="D43" s="76" t="s">
        <v>4659</v>
      </c>
    </row>
    <row r="44" spans="3:9" ht="18" customHeight="1">
      <c r="D44" s="76" t="s">
        <v>4660</v>
      </c>
    </row>
    <row r="45" spans="3:9" ht="18" customHeight="1">
      <c r="D45" s="76" t="s">
        <v>4443</v>
      </c>
    </row>
    <row r="46" spans="3:9" ht="18" customHeight="1">
      <c r="D46" s="76" t="s">
        <v>3283</v>
      </c>
    </row>
    <row r="47" spans="3:9" ht="18" customHeight="1">
      <c r="D47" s="76"/>
    </row>
    <row r="48" spans="3:9" ht="18" customHeight="1">
      <c r="D48" s="52" t="s">
        <v>4477</v>
      </c>
    </row>
    <row r="49" spans="4:4" ht="18" customHeight="1">
      <c r="D49" s="54" t="s">
        <v>3811</v>
      </c>
    </row>
    <row r="50" spans="4:4" ht="18" customHeight="1">
      <c r="D50" s="76" t="s">
        <v>4367</v>
      </c>
    </row>
    <row r="51" spans="4:4" ht="18" customHeight="1">
      <c r="D51" s="76" t="s">
        <v>4368</v>
      </c>
    </row>
    <row r="52" spans="4:4" ht="18" customHeight="1">
      <c r="D52" s="76" t="s">
        <v>3830</v>
      </c>
    </row>
    <row r="53" spans="4:4" ht="18" customHeight="1">
      <c r="D53" s="54" t="s">
        <v>4372</v>
      </c>
    </row>
    <row r="54" spans="4:4" ht="18" customHeight="1">
      <c r="D54" s="54" t="s">
        <v>4661</v>
      </c>
    </row>
    <row r="55" spans="4:4" ht="18" customHeight="1">
      <c r="D55" s="76" t="s">
        <v>109</v>
      </c>
    </row>
    <row r="56" spans="4:4" ht="18" customHeight="1">
      <c r="D56" s="76"/>
    </row>
    <row r="57" spans="4:4" ht="18" customHeight="1">
      <c r="D57" s="52" t="s">
        <v>4657</v>
      </c>
    </row>
    <row r="61" spans="4:4" ht="18" customHeight="1">
      <c r="D61" s="54" t="s">
        <v>4662</v>
      </c>
    </row>
    <row r="62" spans="4:4" ht="18" customHeight="1">
      <c r="D62" s="54" t="s">
        <v>4663</v>
      </c>
    </row>
    <row r="63" spans="4:4" ht="18" customHeight="1">
      <c r="D63" s="54"/>
    </row>
    <row r="64" spans="4:4" ht="18" customHeight="1">
      <c r="D64" s="54" t="s">
        <v>2076</v>
      </c>
    </row>
    <row r="65" spans="3:5" ht="18" customHeight="1">
      <c r="D65" s="54" t="s">
        <v>4664</v>
      </c>
    </row>
    <row r="70" spans="3:5" ht="18" customHeight="1">
      <c r="C70" s="42" t="s">
        <v>4681</v>
      </c>
      <c r="D70" s="42"/>
      <c r="E70" s="42"/>
    </row>
    <row r="71" spans="3:5" ht="18" customHeight="1">
      <c r="D71" s="52" t="s">
        <v>4665</v>
      </c>
    </row>
    <row r="72" spans="3:5" ht="18" customHeight="1">
      <c r="D72" s="54" t="s">
        <v>4668</v>
      </c>
    </row>
    <row r="73" spans="3:5" ht="18" customHeight="1">
      <c r="D73" s="76" t="s">
        <v>4669</v>
      </c>
    </row>
    <row r="74" spans="3:5" ht="18" customHeight="1">
      <c r="D74" s="76" t="s">
        <v>4670</v>
      </c>
    </row>
    <row r="75" spans="3:5" ht="18" customHeight="1">
      <c r="D75" s="76" t="s">
        <v>4671</v>
      </c>
    </row>
    <row r="76" spans="3:5" ht="18" customHeight="1">
      <c r="D76" s="76" t="s">
        <v>3283</v>
      </c>
    </row>
    <row r="77" spans="3:5" ht="18" customHeight="1">
      <c r="D77" s="76"/>
    </row>
    <row r="78" spans="3:5" ht="18" customHeight="1">
      <c r="D78" s="52" t="s">
        <v>4666</v>
      </c>
    </row>
    <row r="79" spans="3:5" ht="18" customHeight="1">
      <c r="D79" s="54" t="s">
        <v>4672</v>
      </c>
    </row>
    <row r="80" spans="3:5" ht="18" customHeight="1">
      <c r="D80" s="76" t="s">
        <v>4673</v>
      </c>
    </row>
    <row r="81" spans="4:4" ht="18" customHeight="1">
      <c r="D81" s="76" t="s">
        <v>4674</v>
      </c>
    </row>
    <row r="82" spans="4:4" ht="18" customHeight="1">
      <c r="D82" s="76" t="s">
        <v>4675</v>
      </c>
    </row>
    <row r="83" spans="4:4" ht="18" customHeight="1">
      <c r="D83" s="76" t="s">
        <v>4676</v>
      </c>
    </row>
    <row r="84" spans="4:4" ht="18" customHeight="1">
      <c r="D84" s="76" t="s">
        <v>3739</v>
      </c>
    </row>
    <row r="85" spans="4:4" ht="18" customHeight="1">
      <c r="D85" s="76" t="s">
        <v>4677</v>
      </c>
    </row>
    <row r="86" spans="4:4" ht="18" customHeight="1">
      <c r="D86" s="76" t="s">
        <v>4678</v>
      </c>
    </row>
    <row r="87" spans="4:4" ht="18" customHeight="1">
      <c r="D87" s="76" t="s">
        <v>4679</v>
      </c>
    </row>
    <row r="88" spans="4:4" ht="18" customHeight="1">
      <c r="D88" s="76" t="s">
        <v>3283</v>
      </c>
    </row>
    <row r="89" spans="4:4" ht="18" customHeight="1">
      <c r="D89" s="76"/>
    </row>
    <row r="90" spans="4:4" ht="18" customHeight="1">
      <c r="D90" s="52" t="s">
        <v>4667</v>
      </c>
    </row>
    <row r="91" spans="4:4" ht="18" customHeight="1">
      <c r="D91" s="54" t="s">
        <v>3811</v>
      </c>
    </row>
    <row r="92" spans="4:4" ht="18" customHeight="1">
      <c r="D92" s="76" t="s">
        <v>4367</v>
      </c>
    </row>
    <row r="93" spans="4:4" ht="18" customHeight="1">
      <c r="D93" s="76" t="s">
        <v>4368</v>
      </c>
    </row>
    <row r="94" spans="4:4" ht="18" customHeight="1">
      <c r="D94" s="76" t="s">
        <v>3805</v>
      </c>
    </row>
    <row r="95" spans="4:4" ht="18" customHeight="1">
      <c r="D95" s="76" t="s">
        <v>4513</v>
      </c>
    </row>
    <row r="96" spans="4:4" ht="18" customHeight="1">
      <c r="D96" s="76" t="s">
        <v>4514</v>
      </c>
    </row>
    <row r="97" spans="4:4" ht="18" customHeight="1">
      <c r="D97" s="54" t="s">
        <v>4372</v>
      </c>
    </row>
    <row r="98" spans="4:4" ht="18" customHeight="1">
      <c r="D98" s="54" t="s">
        <v>4680</v>
      </c>
    </row>
    <row r="99" spans="4:4" ht="18" customHeight="1">
      <c r="D99" s="76" t="s">
        <v>109</v>
      </c>
    </row>
  </sheetData>
  <mergeCells count="1">
    <mergeCell ref="A1:A10"/>
  </mergeCells>
  <phoneticPr fontId="2" type="noConversion"/>
  <hyperlinks>
    <hyperlink ref="D4" r:id="rId1" xr:uid="{5C97E3CC-8C60-4982-9697-EA8076F87C3D}"/>
    <hyperlink ref="D3" r:id="rId2" xr:uid="{8A2E8DDE-94C2-44D1-9811-35F371AE978D}"/>
    <hyperlink ref="A1:A10" location="목차!A1" display="목차!A1" xr:uid="{6113028C-0236-45FE-85B9-F5FADFA1E7A1}"/>
    <hyperlink ref="D5" r:id="rId3" xr:uid="{6F60BE3D-2FAA-4F86-B449-880F1842CFED}"/>
    <hyperlink ref="D6" r:id="rId4" xr:uid="{F2CCD724-E0E8-4F09-B285-7AE4DD35E8CB}"/>
    <hyperlink ref="D1" r:id="rId5" xr:uid="{6ECFD15C-B4D5-47C5-832C-BE421409A71D}"/>
    <hyperlink ref="A7" location="목차!A1" display="목차!A1" xr:uid="{240BE698-91A0-4A7A-A5B2-AC5F7E814261}"/>
    <hyperlink ref="D7" r:id="rId6" xr:uid="{3F4B2B6B-3BB4-417B-A02C-F215F686095D}"/>
    <hyperlink ref="D8" r:id="rId7" xr:uid="{0063E56F-E7FA-484B-BD74-97AC281A21AD}"/>
    <hyperlink ref="A9" location="목차!A1" display="목차!A1" xr:uid="{0A9D5017-406A-46E1-A2C1-208A9BB84775}"/>
    <hyperlink ref="D9" r:id="rId8" xr:uid="{257E283F-769E-443A-A47A-BAFA7956D21B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9B5A9B-D3FC-4C72-AE7B-63296F6C5DCF}">
  <dimension ref="A1:AF261"/>
  <sheetViews>
    <sheetView showGridLines="0" zoomScaleNormal="100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20" ht="18" customHeight="1">
      <c r="A1" s="286" t="s">
        <v>0</v>
      </c>
      <c r="D1" s="15" t="s">
        <v>20</v>
      </c>
    </row>
    <row r="2" spans="1:20" ht="18" customHeight="1">
      <c r="A2" s="287"/>
      <c r="B2" t="s">
        <v>5</v>
      </c>
      <c r="D2" t="s">
        <v>6</v>
      </c>
    </row>
    <row r="3" spans="1:20" ht="18" customHeight="1">
      <c r="A3" s="287"/>
      <c r="B3" t="s">
        <v>3</v>
      </c>
      <c r="D3" s="15" t="s">
        <v>4</v>
      </c>
    </row>
    <row r="4" spans="1:20" ht="18" customHeight="1">
      <c r="A4" s="287"/>
      <c r="B4" t="s">
        <v>1</v>
      </c>
      <c r="D4" s="15" t="s">
        <v>2</v>
      </c>
    </row>
    <row r="5" spans="1:20" ht="18" customHeight="1">
      <c r="A5" s="287"/>
      <c r="B5" t="s">
        <v>10</v>
      </c>
      <c r="D5" s="15" t="s">
        <v>11</v>
      </c>
    </row>
    <row r="6" spans="1:20" ht="18" customHeight="1">
      <c r="A6" s="287"/>
      <c r="B6" t="s">
        <v>13</v>
      </c>
      <c r="D6" s="15" t="s">
        <v>12</v>
      </c>
    </row>
    <row r="7" spans="1:20" ht="18" customHeight="1">
      <c r="A7" s="287"/>
      <c r="B7" t="s">
        <v>24</v>
      </c>
      <c r="D7" s="15" t="s">
        <v>25</v>
      </c>
    </row>
    <row r="8" spans="1:20" ht="18" customHeight="1">
      <c r="A8" s="287"/>
      <c r="B8" t="s">
        <v>405</v>
      </c>
      <c r="D8" s="15" t="s">
        <v>404</v>
      </c>
    </row>
    <row r="9" spans="1:20" ht="18" customHeight="1">
      <c r="A9" s="287"/>
      <c r="B9" t="s">
        <v>3787</v>
      </c>
      <c r="D9" s="15" t="s">
        <v>3788</v>
      </c>
    </row>
    <row r="10" spans="1:20" ht="18" customHeight="1">
      <c r="A10" s="287"/>
      <c r="B10" t="s">
        <v>6317</v>
      </c>
    </row>
    <row r="12" spans="1:20" ht="18" customHeight="1">
      <c r="C12" s="42" t="s">
        <v>4535</v>
      </c>
      <c r="D12" s="42"/>
      <c r="E12" s="42"/>
      <c r="F12" s="42"/>
      <c r="G12" s="42"/>
      <c r="H12" s="42"/>
      <c r="I12" s="42"/>
      <c r="J12" s="42"/>
      <c r="K12" s="42"/>
      <c r="L12" s="42"/>
    </row>
    <row r="13" spans="1:20" s="62" customFormat="1" ht="18" customHeight="1"/>
    <row r="14" spans="1:20" s="62" customFormat="1" ht="18" customHeight="1">
      <c r="D14" s="193" t="s">
        <v>4629</v>
      </c>
      <c r="E14" s="193"/>
      <c r="F14" s="193"/>
      <c r="G14" s="193"/>
      <c r="H14" s="193"/>
      <c r="I14" s="193"/>
      <c r="J14" s="193"/>
      <c r="K14" s="193"/>
      <c r="L14" s="193"/>
      <c r="M14" s="193"/>
      <c r="N14" s="193"/>
      <c r="O14" s="194"/>
      <c r="P14" s="194"/>
      <c r="Q14" s="194"/>
      <c r="R14" s="194"/>
      <c r="S14" s="194"/>
      <c r="T14" s="194"/>
    </row>
    <row r="15" spans="1:20" s="62" customFormat="1" ht="18" customHeight="1">
      <c r="D15" s="193" t="s">
        <v>4630</v>
      </c>
      <c r="E15" s="193"/>
      <c r="F15" s="193"/>
      <c r="G15" s="193"/>
      <c r="H15" s="193"/>
      <c r="I15" s="193"/>
      <c r="J15" s="193"/>
      <c r="K15" s="193"/>
      <c r="L15" s="193"/>
      <c r="M15" s="193"/>
      <c r="N15" s="193"/>
      <c r="O15" s="194"/>
      <c r="P15" s="194"/>
      <c r="Q15" s="194"/>
      <c r="R15" s="194"/>
      <c r="S15" s="194"/>
      <c r="T15" s="194"/>
    </row>
    <row r="16" spans="1:20" s="62" customFormat="1" ht="18" customHeight="1"/>
    <row r="17" spans="4:15" ht="18" customHeight="1">
      <c r="D17" s="191" t="s">
        <v>4553</v>
      </c>
      <c r="E17" s="192"/>
      <c r="F17" s="192"/>
      <c r="G17" s="192"/>
      <c r="H17" s="192"/>
      <c r="I17" s="192"/>
      <c r="J17" s="192"/>
      <c r="K17" s="192"/>
      <c r="L17" s="192"/>
      <c r="M17" s="192"/>
      <c r="N17" s="192"/>
      <c r="O17" s="192"/>
    </row>
    <row r="18" spans="4:15" ht="18" customHeight="1">
      <c r="D18" s="190"/>
    </row>
    <row r="19" spans="4:15" ht="18" customHeight="1">
      <c r="E19" s="52" t="s">
        <v>4536</v>
      </c>
    </row>
    <row r="20" spans="4:15" ht="18" customHeight="1">
      <c r="E20" s="54" t="s">
        <v>4540</v>
      </c>
    </row>
    <row r="21" spans="4:15" ht="18" customHeight="1">
      <c r="E21" s="76" t="s">
        <v>4541</v>
      </c>
    </row>
    <row r="22" spans="4:15" ht="18" customHeight="1">
      <c r="E22" s="76" t="s">
        <v>4542</v>
      </c>
    </row>
    <row r="23" spans="4:15" ht="18" customHeight="1">
      <c r="E23" s="76" t="s">
        <v>4543</v>
      </c>
    </row>
    <row r="24" spans="4:15" ht="18" customHeight="1">
      <c r="E24" s="76" t="s">
        <v>3283</v>
      </c>
    </row>
    <row r="25" spans="4:15" ht="18" customHeight="1">
      <c r="E25" s="76"/>
    </row>
    <row r="26" spans="4:15" ht="18" customHeight="1">
      <c r="E26" s="52" t="s">
        <v>4537</v>
      </c>
    </row>
    <row r="27" spans="4:15" ht="18" customHeight="1">
      <c r="E27" s="54" t="s">
        <v>4544</v>
      </c>
    </row>
    <row r="28" spans="4:15" ht="18" customHeight="1">
      <c r="E28" s="76" t="s">
        <v>4545</v>
      </c>
    </row>
    <row r="29" spans="4:15" ht="18" customHeight="1">
      <c r="E29" s="76" t="s">
        <v>4546</v>
      </c>
    </row>
    <row r="30" spans="4:15" ht="18" customHeight="1">
      <c r="E30" s="76" t="s">
        <v>4547</v>
      </c>
    </row>
    <row r="31" spans="4:15" ht="18" customHeight="1">
      <c r="E31" s="76" t="s">
        <v>4548</v>
      </c>
    </row>
    <row r="32" spans="4:15" ht="18" customHeight="1">
      <c r="E32" s="76" t="s">
        <v>4538</v>
      </c>
    </row>
    <row r="33" spans="5:32" ht="18" customHeight="1">
      <c r="E33" s="76" t="s">
        <v>4549</v>
      </c>
    </row>
    <row r="34" spans="5:32" ht="18" customHeight="1">
      <c r="E34" s="76" t="s">
        <v>4550</v>
      </c>
    </row>
    <row r="35" spans="5:32" ht="18" customHeight="1">
      <c r="E35" s="76" t="s">
        <v>4551</v>
      </c>
      <c r="AF35" s="15"/>
    </row>
    <row r="36" spans="5:32" ht="18" customHeight="1">
      <c r="E36" s="76" t="s">
        <v>3283</v>
      </c>
    </row>
    <row r="37" spans="5:32" ht="18" customHeight="1">
      <c r="E37" s="76"/>
    </row>
    <row r="38" spans="5:32" ht="18" customHeight="1">
      <c r="E38" s="52" t="s">
        <v>4477</v>
      </c>
    </row>
    <row r="39" spans="5:32" ht="18" customHeight="1">
      <c r="E39" s="54" t="s">
        <v>3811</v>
      </c>
    </row>
    <row r="40" spans="5:32" ht="18" customHeight="1">
      <c r="E40" s="76" t="s">
        <v>4367</v>
      </c>
    </row>
    <row r="41" spans="5:32" ht="18" customHeight="1">
      <c r="E41" s="76" t="s">
        <v>4368</v>
      </c>
    </row>
    <row r="42" spans="5:32" ht="18" customHeight="1">
      <c r="E42" s="76" t="s">
        <v>3805</v>
      </c>
    </row>
    <row r="43" spans="5:32" ht="18" customHeight="1">
      <c r="E43" s="76" t="s">
        <v>4513</v>
      </c>
    </row>
    <row r="44" spans="5:32" ht="18" customHeight="1">
      <c r="E44" s="76" t="s">
        <v>4514</v>
      </c>
    </row>
    <row r="45" spans="5:32" ht="18" customHeight="1">
      <c r="E45" s="54" t="s">
        <v>4372</v>
      </c>
    </row>
    <row r="46" spans="5:32" ht="18" customHeight="1">
      <c r="E46" s="54" t="s">
        <v>4552</v>
      </c>
    </row>
    <row r="47" spans="5:32" ht="18" customHeight="1">
      <c r="E47" s="76" t="s">
        <v>109</v>
      </c>
    </row>
    <row r="48" spans="5:32" ht="18" customHeight="1">
      <c r="E48" s="76" t="s">
        <v>4539</v>
      </c>
    </row>
    <row r="53" spans="4:20" ht="18" customHeight="1">
      <c r="D53" s="28" t="s">
        <v>6316</v>
      </c>
      <c r="E53" s="28"/>
      <c r="F53" s="28"/>
      <c r="G53" s="28"/>
      <c r="H53" s="28"/>
      <c r="I53" s="28"/>
      <c r="J53" s="28"/>
      <c r="K53" s="28"/>
      <c r="L53" s="28"/>
      <c r="M53" s="28"/>
      <c r="N53" s="28"/>
      <c r="O53" s="28"/>
      <c r="P53" s="28"/>
      <c r="Q53" s="28"/>
      <c r="R53" s="28"/>
      <c r="S53" s="28"/>
      <c r="T53" s="28"/>
    </row>
    <row r="55" spans="4:20" ht="18" customHeight="1">
      <c r="E55" s="52" t="s">
        <v>4554</v>
      </c>
    </row>
    <row r="56" spans="4:20" ht="18" customHeight="1">
      <c r="E56" s="52" t="s">
        <v>4555</v>
      </c>
    </row>
    <row r="57" spans="4:20" ht="18" customHeight="1">
      <c r="E57" s="54" t="s">
        <v>4560</v>
      </c>
    </row>
    <row r="58" spans="4:20" ht="18" customHeight="1">
      <c r="E58" s="76" t="s">
        <v>3275</v>
      </c>
    </row>
    <row r="59" spans="4:20" ht="18" customHeight="1">
      <c r="E59" s="76" t="s">
        <v>3276</v>
      </c>
    </row>
    <row r="60" spans="4:20" ht="18" customHeight="1">
      <c r="E60" s="76" t="s">
        <v>3277</v>
      </c>
    </row>
    <row r="61" spans="4:20" ht="18" customHeight="1">
      <c r="E61" s="76" t="s">
        <v>3278</v>
      </c>
    </row>
    <row r="62" spans="4:20" ht="18" customHeight="1">
      <c r="E62" s="76" t="s">
        <v>3279</v>
      </c>
    </row>
    <row r="63" spans="4:20" ht="18" customHeight="1">
      <c r="E63" s="76" t="s">
        <v>3280</v>
      </c>
    </row>
    <row r="64" spans="4:20" ht="18" customHeight="1">
      <c r="E64" s="76" t="s">
        <v>3281</v>
      </c>
    </row>
    <row r="65" spans="5:5" ht="18" customHeight="1">
      <c r="E65" s="76" t="s">
        <v>3282</v>
      </c>
    </row>
    <row r="66" spans="5:5" ht="18" customHeight="1">
      <c r="E66" s="76" t="s">
        <v>3307</v>
      </c>
    </row>
    <row r="67" spans="5:5" ht="18" customHeight="1">
      <c r="E67" s="76" t="s">
        <v>3308</v>
      </c>
    </row>
    <row r="68" spans="5:5" ht="18" customHeight="1">
      <c r="E68" s="76" t="s">
        <v>4522</v>
      </c>
    </row>
    <row r="69" spans="5:5" ht="18" customHeight="1">
      <c r="E69" s="76" t="s">
        <v>4523</v>
      </c>
    </row>
    <row r="70" spans="5:5" ht="18" customHeight="1">
      <c r="E70" s="76" t="s">
        <v>4524</v>
      </c>
    </row>
    <row r="71" spans="5:5" ht="18" customHeight="1">
      <c r="E71" s="76" t="s">
        <v>4525</v>
      </c>
    </row>
    <row r="72" spans="5:5" ht="18" customHeight="1">
      <c r="E72" s="76" t="s">
        <v>4526</v>
      </c>
    </row>
    <row r="73" spans="5:5" ht="18" customHeight="1">
      <c r="E73" s="76" t="s">
        <v>3311</v>
      </c>
    </row>
    <row r="74" spans="5:5" ht="18" customHeight="1">
      <c r="E74" s="76" t="s">
        <v>4561</v>
      </c>
    </row>
    <row r="75" spans="5:5" ht="18" customHeight="1">
      <c r="E75" s="76" t="s">
        <v>3283</v>
      </c>
    </row>
    <row r="76" spans="5:5" ht="18" customHeight="1">
      <c r="E76" s="76"/>
    </row>
    <row r="77" spans="5:5" ht="18" customHeight="1">
      <c r="E77" s="52" t="s">
        <v>4556</v>
      </c>
    </row>
    <row r="78" spans="5:5" ht="18" customHeight="1">
      <c r="E78" s="54" t="s">
        <v>4562</v>
      </c>
    </row>
    <row r="79" spans="5:5" ht="18" customHeight="1">
      <c r="E79" s="76" t="s">
        <v>3757</v>
      </c>
    </row>
    <row r="80" spans="5:5" ht="18" customHeight="1">
      <c r="E80" s="76" t="s">
        <v>4557</v>
      </c>
    </row>
    <row r="81" spans="5:5" ht="18" customHeight="1">
      <c r="E81" s="76" t="s">
        <v>4558</v>
      </c>
    </row>
    <row r="82" spans="5:5" ht="18" customHeight="1">
      <c r="E82" s="76" t="s">
        <v>3307</v>
      </c>
    </row>
    <row r="83" spans="5:5" ht="18" customHeight="1">
      <c r="E83" s="76" t="s">
        <v>4563</v>
      </c>
    </row>
    <row r="84" spans="5:5" ht="18" customHeight="1">
      <c r="E84" s="76" t="s">
        <v>4564</v>
      </c>
    </row>
    <row r="85" spans="5:5" ht="18" customHeight="1">
      <c r="E85" s="76" t="s">
        <v>4565</v>
      </c>
    </row>
    <row r="86" spans="5:5" ht="18" customHeight="1">
      <c r="E86" s="76" t="s">
        <v>3283</v>
      </c>
    </row>
    <row r="87" spans="5:5" ht="18" customHeight="1">
      <c r="E87" s="76"/>
    </row>
    <row r="88" spans="5:5" ht="18" customHeight="1">
      <c r="E88" s="52" t="s">
        <v>4559</v>
      </c>
    </row>
    <row r="89" spans="5:5" ht="18" customHeight="1">
      <c r="E89" s="54" t="s">
        <v>4560</v>
      </c>
    </row>
    <row r="90" spans="5:5" ht="18" customHeight="1">
      <c r="E90" s="76" t="s">
        <v>3275</v>
      </c>
    </row>
    <row r="91" spans="5:5" ht="18" customHeight="1">
      <c r="E91" s="76" t="s">
        <v>3276</v>
      </c>
    </row>
    <row r="92" spans="5:5" ht="18" customHeight="1">
      <c r="E92" s="76" t="s">
        <v>3277</v>
      </c>
    </row>
    <row r="93" spans="5:5" ht="18" customHeight="1">
      <c r="E93" s="76" t="s">
        <v>3278</v>
      </c>
    </row>
    <row r="94" spans="5:5" ht="18" customHeight="1">
      <c r="E94" s="76" t="s">
        <v>3279</v>
      </c>
    </row>
    <row r="95" spans="5:5" ht="18" customHeight="1">
      <c r="E95" s="76" t="s">
        <v>3280</v>
      </c>
    </row>
    <row r="96" spans="5:5" ht="18" customHeight="1">
      <c r="E96" s="76" t="s">
        <v>3281</v>
      </c>
    </row>
    <row r="97" spans="4:20" ht="18" customHeight="1">
      <c r="E97" s="76" t="s">
        <v>3282</v>
      </c>
    </row>
    <row r="98" spans="4:20" ht="18" customHeight="1">
      <c r="E98" s="76" t="s">
        <v>3307</v>
      </c>
    </row>
    <row r="99" spans="4:20" ht="18" customHeight="1">
      <c r="E99" s="76" t="s">
        <v>3308</v>
      </c>
    </row>
    <row r="100" spans="4:20" ht="18" customHeight="1">
      <c r="E100" s="76" t="s">
        <v>4522</v>
      </c>
    </row>
    <row r="101" spans="4:20" ht="18" customHeight="1">
      <c r="E101" s="76" t="s">
        <v>4523</v>
      </c>
    </row>
    <row r="102" spans="4:20" ht="18" customHeight="1">
      <c r="E102" s="76" t="s">
        <v>4524</v>
      </c>
    </row>
    <row r="103" spans="4:20" ht="18" customHeight="1">
      <c r="E103" s="76" t="s">
        <v>4525</v>
      </c>
    </row>
    <row r="104" spans="4:20" ht="18" customHeight="1">
      <c r="E104" s="76" t="s">
        <v>4526</v>
      </c>
    </row>
    <row r="105" spans="4:20" ht="18" customHeight="1">
      <c r="E105" s="76" t="s">
        <v>3311</v>
      </c>
    </row>
    <row r="106" spans="4:20" ht="18" customHeight="1">
      <c r="E106" s="76" t="s">
        <v>4561</v>
      </c>
    </row>
    <row r="107" spans="4:20" ht="18" customHeight="1">
      <c r="E107" s="76" t="s">
        <v>3283</v>
      </c>
    </row>
    <row r="109" spans="4:20" ht="18" customHeight="1">
      <c r="D109" s="134" t="s">
        <v>4566</v>
      </c>
      <c r="E109" s="28"/>
      <c r="F109" s="28"/>
      <c r="G109" s="28"/>
      <c r="H109" s="28"/>
      <c r="I109" s="28"/>
    </row>
    <row r="110" spans="4:20" s="62" customFormat="1" ht="18" customHeight="1">
      <c r="D110" s="135"/>
    </row>
    <row r="111" spans="4:20" ht="18" customHeight="1">
      <c r="E111" s="39" t="s">
        <v>6315</v>
      </c>
      <c r="F111" s="39"/>
      <c r="G111" s="39"/>
      <c r="H111" s="39"/>
      <c r="I111" s="39"/>
      <c r="J111" s="39"/>
      <c r="K111" s="39"/>
      <c r="L111" s="39"/>
      <c r="M111" s="39"/>
      <c r="N111" s="39"/>
      <c r="O111" s="39"/>
      <c r="P111" s="39"/>
      <c r="Q111" s="39"/>
      <c r="R111" s="39"/>
      <c r="S111" s="39"/>
      <c r="T111" s="39"/>
    </row>
    <row r="112" spans="4:20" ht="18" customHeight="1">
      <c r="E112" s="52" t="s">
        <v>4567</v>
      </c>
    </row>
    <row r="113" spans="4:14" ht="18" customHeight="1">
      <c r="E113" s="52" t="s">
        <v>4568</v>
      </c>
    </row>
    <row r="114" spans="4:14" ht="18" customHeight="1">
      <c r="E114" s="52" t="s">
        <v>4569</v>
      </c>
    </row>
    <row r="115" spans="4:14" ht="18" customHeight="1">
      <c r="E115" s="52" t="s">
        <v>4570</v>
      </c>
    </row>
    <row r="116" spans="4:14" ht="18" customHeight="1">
      <c r="E116" s="52"/>
    </row>
    <row r="117" spans="4:14" ht="18" customHeight="1">
      <c r="E117" s="118" t="s">
        <v>4571</v>
      </c>
    </row>
    <row r="118" spans="4:14" ht="18" customHeight="1">
      <c r="E118" s="118"/>
    </row>
    <row r="119" spans="4:14" ht="18" customHeight="1">
      <c r="E119" s="118" t="s">
        <v>4572</v>
      </c>
    </row>
    <row r="120" spans="4:14" ht="18" customHeight="1">
      <c r="E120" s="76" t="s">
        <v>4573</v>
      </c>
    </row>
    <row r="121" spans="4:14" ht="18" customHeight="1">
      <c r="E121" s="76" t="s">
        <v>4574</v>
      </c>
    </row>
    <row r="122" spans="4:14" ht="18" customHeight="1">
      <c r="E122" s="76" t="s">
        <v>4575</v>
      </c>
    </row>
    <row r="123" spans="4:14" ht="18" customHeight="1">
      <c r="E123" s="76" t="s">
        <v>4576</v>
      </c>
    </row>
    <row r="125" spans="4:14" ht="18" customHeight="1">
      <c r="D125" s="28" t="s">
        <v>4577</v>
      </c>
      <c r="E125" s="28"/>
      <c r="F125" s="28"/>
      <c r="G125" s="28"/>
      <c r="H125" s="28"/>
      <c r="I125" s="28"/>
      <c r="J125" s="28"/>
      <c r="K125" s="28"/>
      <c r="L125" s="28"/>
      <c r="M125" s="28"/>
      <c r="N125" s="28"/>
    </row>
    <row r="126" spans="4:14" ht="18" customHeight="1">
      <c r="E126" s="52" t="s">
        <v>4477</v>
      </c>
    </row>
    <row r="127" spans="4:14" ht="18" customHeight="1">
      <c r="E127" s="54" t="s">
        <v>3811</v>
      </c>
    </row>
    <row r="128" spans="4:14" ht="18" customHeight="1">
      <c r="E128" s="76" t="s">
        <v>4367</v>
      </c>
    </row>
    <row r="129" spans="4:25" ht="18" customHeight="1">
      <c r="E129" s="76" t="s">
        <v>4368</v>
      </c>
    </row>
    <row r="130" spans="4:25" ht="18" customHeight="1">
      <c r="E130" s="76" t="s">
        <v>3805</v>
      </c>
    </row>
    <row r="131" spans="4:25" ht="18" customHeight="1">
      <c r="E131" s="76" t="s">
        <v>4513</v>
      </c>
    </row>
    <row r="132" spans="4:25" ht="18" customHeight="1">
      <c r="E132" s="76" t="s">
        <v>4514</v>
      </c>
    </row>
    <row r="133" spans="4:25" ht="18" customHeight="1">
      <c r="E133" s="54" t="s">
        <v>4372</v>
      </c>
    </row>
    <row r="134" spans="4:25" ht="18" customHeight="1">
      <c r="E134" s="54" t="s">
        <v>4579</v>
      </c>
    </row>
    <row r="135" spans="4:25" ht="18" customHeight="1">
      <c r="E135" s="76" t="s">
        <v>109</v>
      </c>
    </row>
    <row r="136" spans="4:25" ht="18" customHeight="1">
      <c r="E136" s="76"/>
    </row>
    <row r="137" spans="4:25" ht="18" customHeight="1">
      <c r="E137" s="52" t="s">
        <v>4578</v>
      </c>
    </row>
    <row r="138" spans="4:25" ht="18" customHeight="1">
      <c r="E138" s="123" t="s">
        <v>4580</v>
      </c>
      <c r="F138" s="39"/>
      <c r="G138" s="39"/>
      <c r="H138" s="39"/>
      <c r="I138" s="39"/>
      <c r="J138" s="39"/>
      <c r="K138" s="39"/>
      <c r="L138" s="39"/>
      <c r="M138" s="39"/>
      <c r="N138" s="39"/>
      <c r="O138" s="39"/>
      <c r="P138" s="39"/>
    </row>
    <row r="139" spans="4:25" ht="18" customHeight="1">
      <c r="E139" s="123" t="s">
        <v>4581</v>
      </c>
      <c r="F139" s="39"/>
      <c r="G139" s="39"/>
      <c r="H139" s="39"/>
      <c r="I139" s="39"/>
      <c r="J139" s="39"/>
      <c r="K139" s="39"/>
      <c r="L139" s="39"/>
      <c r="M139" s="39"/>
      <c r="N139" s="39"/>
      <c r="O139" s="39"/>
      <c r="P139" s="39"/>
    </row>
    <row r="142" spans="4:25" ht="18" customHeight="1">
      <c r="D142" s="113" t="s">
        <v>4582</v>
      </c>
      <c r="E142" s="114"/>
      <c r="F142" s="114"/>
      <c r="G142" s="114"/>
      <c r="H142" s="114"/>
      <c r="I142" s="114"/>
      <c r="J142" s="114"/>
      <c r="K142" s="114"/>
      <c r="L142" s="114"/>
      <c r="O142" s="197" t="s">
        <v>4634</v>
      </c>
      <c r="P142" s="197"/>
      <c r="Q142" s="197"/>
      <c r="R142" s="197"/>
      <c r="S142" s="197"/>
      <c r="T142" s="197"/>
      <c r="U142" s="197"/>
      <c r="V142" s="197"/>
      <c r="W142" s="197"/>
      <c r="X142" s="197"/>
      <c r="Y142" s="197"/>
    </row>
    <row r="143" spans="4:25" ht="18" customHeight="1">
      <c r="E143" s="54" t="s">
        <v>4580</v>
      </c>
      <c r="O143" s="197" t="s">
        <v>4635</v>
      </c>
      <c r="P143" s="197"/>
      <c r="Q143" s="197"/>
      <c r="R143" s="197"/>
      <c r="S143" s="197"/>
      <c r="T143" s="197"/>
      <c r="U143" s="197"/>
      <c r="V143" s="197"/>
      <c r="W143" s="197"/>
      <c r="X143" s="197"/>
      <c r="Y143" s="197"/>
    </row>
    <row r="144" spans="4:25" ht="18" customHeight="1">
      <c r="E144" s="54" t="s">
        <v>4583</v>
      </c>
    </row>
    <row r="145" spans="5:17" ht="18" customHeight="1">
      <c r="E145" s="54"/>
    </row>
    <row r="146" spans="5:17" ht="18" customHeight="1">
      <c r="E146" s="52" t="s">
        <v>4477</v>
      </c>
    </row>
    <row r="147" spans="5:17" ht="18" customHeight="1">
      <c r="E147" s="54" t="s">
        <v>3811</v>
      </c>
    </row>
    <row r="148" spans="5:17" ht="18" customHeight="1">
      <c r="E148" s="76" t="s">
        <v>4367</v>
      </c>
    </row>
    <row r="149" spans="5:17" ht="18" customHeight="1">
      <c r="E149" s="76" t="s">
        <v>4368</v>
      </c>
    </row>
    <row r="150" spans="5:17" ht="18" customHeight="1">
      <c r="E150" s="76" t="s">
        <v>3805</v>
      </c>
    </row>
    <row r="151" spans="5:17" ht="18" customHeight="1">
      <c r="E151" s="76" t="s">
        <v>4513</v>
      </c>
    </row>
    <row r="152" spans="5:17" ht="18" customHeight="1">
      <c r="E152" s="76" t="s">
        <v>4514</v>
      </c>
    </row>
    <row r="153" spans="5:17" ht="18" customHeight="1">
      <c r="E153" s="54" t="s">
        <v>4372</v>
      </c>
    </row>
    <row r="154" spans="5:17" ht="18" customHeight="1">
      <c r="E154" s="54" t="s">
        <v>4579</v>
      </c>
    </row>
    <row r="155" spans="5:17" ht="18" customHeight="1">
      <c r="E155" s="76" t="s">
        <v>109</v>
      </c>
    </row>
    <row r="158" spans="5:17" ht="18" customHeight="1">
      <c r="E158" s="134" t="s">
        <v>4584</v>
      </c>
      <c r="F158" s="28"/>
      <c r="G158" s="28"/>
      <c r="H158" s="28"/>
      <c r="I158" s="28"/>
      <c r="J158" s="28"/>
      <c r="K158" s="28"/>
      <c r="L158" s="28"/>
      <c r="M158" s="28"/>
      <c r="N158" s="28"/>
      <c r="O158" s="28"/>
      <c r="P158" s="28"/>
      <c r="Q158" s="28"/>
    </row>
    <row r="159" spans="5:17" s="62" customFormat="1" ht="18" customHeight="1">
      <c r="E159" s="135"/>
    </row>
    <row r="160" spans="5:17" ht="18" customHeight="1">
      <c r="E160" s="76" t="s">
        <v>4573</v>
      </c>
    </row>
    <row r="161" spans="5:6" ht="18" customHeight="1">
      <c r="E161" s="76" t="s">
        <v>4574</v>
      </c>
    </row>
    <row r="162" spans="5:6" ht="18" customHeight="1">
      <c r="E162" s="76"/>
    </row>
    <row r="163" spans="5:6" ht="18" customHeight="1">
      <c r="F163" t="s">
        <v>4585</v>
      </c>
    </row>
    <row r="164" spans="5:6" ht="18" customHeight="1">
      <c r="F164" t="s">
        <v>4586</v>
      </c>
    </row>
    <row r="166" spans="5:6" ht="18" customHeight="1">
      <c r="F166" s="52" t="s">
        <v>4587</v>
      </c>
    </row>
    <row r="167" spans="5:6" ht="18" customHeight="1">
      <c r="F167" s="54" t="s">
        <v>4607</v>
      </c>
    </row>
    <row r="168" spans="5:6" ht="18" customHeight="1">
      <c r="F168" s="76" t="s">
        <v>3107</v>
      </c>
    </row>
    <row r="169" spans="5:6" ht="18" customHeight="1">
      <c r="F169" s="76" t="s">
        <v>4608</v>
      </c>
    </row>
    <row r="170" spans="5:6" ht="18" customHeight="1">
      <c r="F170" s="76" t="s">
        <v>4588</v>
      </c>
    </row>
    <row r="171" spans="5:6" ht="18" customHeight="1">
      <c r="F171" s="76" t="s">
        <v>3283</v>
      </c>
    </row>
    <row r="172" spans="5:6" ht="18" customHeight="1">
      <c r="F172" s="76"/>
    </row>
    <row r="173" spans="5:6" ht="18" customHeight="1">
      <c r="F173" s="54" t="s">
        <v>4609</v>
      </c>
    </row>
    <row r="174" spans="5:6" ht="18" customHeight="1">
      <c r="F174" s="76" t="s">
        <v>3107</v>
      </c>
    </row>
    <row r="175" spans="5:6" ht="18" customHeight="1">
      <c r="F175" s="76" t="s">
        <v>4610</v>
      </c>
    </row>
    <row r="176" spans="5:6" ht="18" customHeight="1">
      <c r="F176" s="76" t="s">
        <v>3283</v>
      </c>
    </row>
    <row r="177" spans="6:6" ht="18" customHeight="1">
      <c r="F177" s="76"/>
    </row>
    <row r="178" spans="6:6" ht="18" customHeight="1">
      <c r="F178" s="52" t="s">
        <v>4589</v>
      </c>
    </row>
    <row r="179" spans="6:6" ht="18" customHeight="1">
      <c r="F179" s="52"/>
    </row>
    <row r="180" spans="6:6" ht="18" customHeight="1">
      <c r="F180" s="52" t="s">
        <v>4590</v>
      </c>
    </row>
    <row r="181" spans="6:6" ht="18" customHeight="1">
      <c r="F181" s="52" t="s">
        <v>4591</v>
      </c>
    </row>
    <row r="182" spans="6:6" ht="18" customHeight="1">
      <c r="F182" s="52"/>
    </row>
    <row r="183" spans="6:6" ht="18" customHeight="1">
      <c r="F183" s="52" t="s">
        <v>4592</v>
      </c>
    </row>
    <row r="184" spans="6:6" ht="18" customHeight="1">
      <c r="F184" s="52" t="s">
        <v>4593</v>
      </c>
    </row>
    <row r="185" spans="6:6" ht="18" customHeight="1">
      <c r="F185" s="52" t="s">
        <v>4594</v>
      </c>
    </row>
    <row r="186" spans="6:6" ht="18" customHeight="1">
      <c r="F186" s="52"/>
    </row>
    <row r="187" spans="6:6" ht="18" customHeight="1">
      <c r="F187" s="52" t="s">
        <v>4595</v>
      </c>
    </row>
    <row r="188" spans="6:6" ht="18" customHeight="1">
      <c r="F188" s="54" t="s">
        <v>4611</v>
      </c>
    </row>
    <row r="189" spans="6:6" ht="18" customHeight="1">
      <c r="F189" s="54" t="s">
        <v>4612</v>
      </c>
    </row>
    <row r="190" spans="6:6" ht="18" customHeight="1">
      <c r="F190" s="54"/>
    </row>
    <row r="191" spans="6:6" ht="18" customHeight="1">
      <c r="F191" s="52" t="s">
        <v>4596</v>
      </c>
    </row>
    <row r="192" spans="6:6" ht="18" customHeight="1">
      <c r="F192" s="54" t="s">
        <v>4613</v>
      </c>
    </row>
    <row r="193" spans="6:19" ht="18" customHeight="1">
      <c r="F193" s="54" t="s">
        <v>4614</v>
      </c>
    </row>
    <row r="194" spans="6:19" ht="18" customHeight="1">
      <c r="F194" s="54"/>
    </row>
    <row r="195" spans="6:19" ht="18" customHeight="1">
      <c r="F195" s="52" t="s">
        <v>4597</v>
      </c>
    </row>
    <row r="196" spans="6:19" ht="18" customHeight="1">
      <c r="F196" s="123" t="s">
        <v>4613</v>
      </c>
      <c r="G196" s="39"/>
      <c r="H196" s="39"/>
      <c r="I196" s="39"/>
      <c r="J196" s="39"/>
      <c r="K196" s="39"/>
      <c r="L196" s="39"/>
      <c r="M196" s="39"/>
      <c r="N196" s="39"/>
      <c r="O196" s="39"/>
      <c r="P196" s="39"/>
      <c r="Q196" s="39"/>
      <c r="R196" s="39"/>
      <c r="S196" s="39"/>
    </row>
    <row r="197" spans="6:19" ht="18" customHeight="1">
      <c r="F197" s="123" t="s">
        <v>4615</v>
      </c>
      <c r="G197" s="39"/>
      <c r="H197" s="39"/>
      <c r="I197" s="39"/>
      <c r="J197" s="39"/>
      <c r="K197" s="39"/>
      <c r="L197" s="39"/>
      <c r="M197" s="39"/>
      <c r="N197" s="39"/>
      <c r="O197" s="39"/>
      <c r="P197" s="39"/>
      <c r="Q197" s="39"/>
      <c r="R197" s="39"/>
      <c r="S197" s="39"/>
    </row>
    <row r="198" spans="6:19" ht="18" customHeight="1">
      <c r="F198" s="123" t="s">
        <v>4616</v>
      </c>
      <c r="G198" s="39"/>
      <c r="H198" s="39"/>
      <c r="I198" s="39"/>
      <c r="J198" s="39"/>
      <c r="K198" s="39"/>
      <c r="L198" s="39"/>
      <c r="M198" s="39"/>
      <c r="N198" s="39"/>
      <c r="O198" s="39"/>
      <c r="P198" s="39"/>
      <c r="Q198" s="39"/>
      <c r="R198" s="39"/>
      <c r="S198" s="39"/>
    </row>
    <row r="199" spans="6:19" ht="18" customHeight="1">
      <c r="F199" s="123" t="s">
        <v>4617</v>
      </c>
      <c r="G199" s="39"/>
      <c r="H199" s="39"/>
      <c r="I199" s="39"/>
      <c r="J199" s="39"/>
      <c r="K199" s="39"/>
      <c r="L199" s="39"/>
      <c r="M199" s="39"/>
      <c r="N199" s="39"/>
      <c r="O199" s="39"/>
      <c r="P199" s="39"/>
      <c r="Q199" s="39"/>
      <c r="R199" s="39"/>
      <c r="S199" s="39"/>
    </row>
    <row r="200" spans="6:19" ht="18" customHeight="1">
      <c r="F200" s="54"/>
    </row>
    <row r="201" spans="6:19" ht="18" customHeight="1">
      <c r="F201" s="52" t="s">
        <v>4598</v>
      </c>
    </row>
    <row r="202" spans="6:19" ht="18" customHeight="1">
      <c r="F202" s="52" t="s">
        <v>4599</v>
      </c>
    </row>
    <row r="203" spans="6:19" ht="18" customHeight="1">
      <c r="F203" s="54" t="s">
        <v>4618</v>
      </c>
    </row>
    <row r="204" spans="6:19" ht="18" customHeight="1">
      <c r="F204" s="54" t="s">
        <v>4619</v>
      </c>
    </row>
    <row r="205" spans="6:19" ht="18" customHeight="1">
      <c r="F205" s="54" t="s">
        <v>4620</v>
      </c>
    </row>
    <row r="206" spans="6:19" ht="18" customHeight="1">
      <c r="F206" s="52" t="s">
        <v>4600</v>
      </c>
    </row>
    <row r="207" spans="6:19" ht="18" customHeight="1">
      <c r="F207" s="76" t="s">
        <v>3217</v>
      </c>
    </row>
    <row r="208" spans="6:19" ht="18" customHeight="1">
      <c r="F208" s="52" t="s">
        <v>4601</v>
      </c>
    </row>
    <row r="209" spans="6:6" ht="18" customHeight="1">
      <c r="F209" s="54" t="s">
        <v>4621</v>
      </c>
    </row>
    <row r="210" spans="6:6" ht="18" customHeight="1">
      <c r="F210" s="54"/>
    </row>
    <row r="211" spans="6:6" ht="18" customHeight="1">
      <c r="F211" s="52" t="s">
        <v>4602</v>
      </c>
    </row>
    <row r="212" spans="6:6" ht="18" customHeight="1">
      <c r="F212" s="54" t="s">
        <v>4622</v>
      </c>
    </row>
    <row r="213" spans="6:6" ht="18" customHeight="1">
      <c r="F213" s="54" t="s">
        <v>4623</v>
      </c>
    </row>
    <row r="214" spans="6:6" ht="18" customHeight="1">
      <c r="F214" s="54" t="s">
        <v>4624</v>
      </c>
    </row>
    <row r="215" spans="6:6" ht="18" customHeight="1">
      <c r="F215" s="52" t="s">
        <v>4600</v>
      </c>
    </row>
    <row r="216" spans="6:6" ht="18" customHeight="1">
      <c r="F216" s="76" t="s">
        <v>3217</v>
      </c>
    </row>
    <row r="217" spans="6:6" ht="18" customHeight="1">
      <c r="F217" s="52" t="s">
        <v>4601</v>
      </c>
    </row>
    <row r="218" spans="6:6" ht="18" customHeight="1">
      <c r="F218" s="54" t="s">
        <v>4625</v>
      </c>
    </row>
    <row r="219" spans="6:6" ht="18" customHeight="1">
      <c r="F219" s="54"/>
    </row>
    <row r="220" spans="6:6" ht="18" customHeight="1">
      <c r="F220" s="52" t="s">
        <v>4603</v>
      </c>
    </row>
    <row r="221" spans="6:6" ht="18" customHeight="1">
      <c r="F221" s="52" t="s">
        <v>4604</v>
      </c>
    </row>
    <row r="222" spans="6:6" ht="18" customHeight="1">
      <c r="F222" s="52"/>
    </row>
    <row r="223" spans="6:6" ht="18" customHeight="1">
      <c r="F223" s="52" t="s">
        <v>4605</v>
      </c>
    </row>
    <row r="224" spans="6:6" ht="18" customHeight="1">
      <c r="F224" s="54" t="s">
        <v>4626</v>
      </c>
    </row>
    <row r="225" spans="5:19" ht="18" customHeight="1">
      <c r="F225" s="54"/>
    </row>
    <row r="226" spans="5:19" ht="18" customHeight="1">
      <c r="F226" s="52" t="s">
        <v>3357</v>
      </c>
      <c r="S226" t="s">
        <v>4628</v>
      </c>
    </row>
    <row r="227" spans="5:19" ht="18" customHeight="1">
      <c r="F227" s="54" t="s">
        <v>4621</v>
      </c>
    </row>
    <row r="228" spans="5:19" ht="18" customHeight="1">
      <c r="F228" s="54"/>
    </row>
    <row r="229" spans="5:19" ht="18" customHeight="1">
      <c r="F229" s="52" t="s">
        <v>4606</v>
      </c>
    </row>
    <row r="230" spans="5:19" ht="18" customHeight="1">
      <c r="F230" s="54" t="s">
        <v>3811</v>
      </c>
    </row>
    <row r="231" spans="5:19" ht="18" customHeight="1">
      <c r="F231" s="76" t="s">
        <v>4367</v>
      </c>
    </row>
    <row r="232" spans="5:19" ht="18" customHeight="1">
      <c r="F232" s="76" t="s">
        <v>4368</v>
      </c>
    </row>
    <row r="233" spans="5:19" ht="18" customHeight="1">
      <c r="F233" s="76" t="s">
        <v>3805</v>
      </c>
    </row>
    <row r="234" spans="5:19" ht="18" customHeight="1">
      <c r="F234" s="76" t="s">
        <v>4513</v>
      </c>
    </row>
    <row r="235" spans="5:19" ht="18" customHeight="1">
      <c r="F235" s="76" t="s">
        <v>4514</v>
      </c>
    </row>
    <row r="236" spans="5:19" ht="18" customHeight="1">
      <c r="F236" s="54" t="s">
        <v>4372</v>
      </c>
    </row>
    <row r="237" spans="5:19" ht="18" customHeight="1">
      <c r="F237" s="54" t="s">
        <v>4627</v>
      </c>
    </row>
    <row r="238" spans="5:19" ht="18" customHeight="1">
      <c r="F238" s="76" t="s">
        <v>109</v>
      </c>
    </row>
    <row r="240" spans="5:19" ht="18" customHeight="1">
      <c r="E240" s="76" t="s">
        <v>4575</v>
      </c>
    </row>
    <row r="241" spans="5:20" ht="18" customHeight="1">
      <c r="E241" s="76" t="s">
        <v>4576</v>
      </c>
    </row>
    <row r="243" spans="5:20" ht="18" customHeight="1">
      <c r="G243" s="52" t="s">
        <v>4636</v>
      </c>
      <c r="H243" s="53"/>
      <c r="I243" s="53"/>
      <c r="J243" s="53"/>
      <c r="K243" s="53"/>
      <c r="L243" s="53"/>
      <c r="M243" s="53"/>
      <c r="N243" s="53"/>
      <c r="O243" s="53"/>
    </row>
    <row r="244" spans="5:20" ht="18" customHeight="1">
      <c r="G244" s="54" t="s">
        <v>4613</v>
      </c>
      <c r="H244" s="53"/>
      <c r="I244" s="53"/>
      <c r="J244" s="53"/>
      <c r="K244" s="53"/>
      <c r="L244" s="53"/>
      <c r="M244" s="53"/>
      <c r="N244" s="53"/>
      <c r="O244" s="53"/>
    </row>
    <row r="245" spans="5:20" ht="18" customHeight="1">
      <c r="G245" s="54" t="s">
        <v>4614</v>
      </c>
      <c r="H245" s="53"/>
      <c r="I245" s="53"/>
      <c r="J245" s="53"/>
      <c r="K245" s="53"/>
      <c r="L245" s="53"/>
      <c r="M245" s="53"/>
      <c r="N245" s="53"/>
      <c r="O245" s="53"/>
    </row>
    <row r="246" spans="5:20" ht="18" customHeight="1">
      <c r="G246" s="54"/>
      <c r="H246" s="53"/>
      <c r="I246" s="53"/>
      <c r="J246" s="53"/>
      <c r="K246" s="53"/>
      <c r="L246" s="53"/>
      <c r="M246" s="53"/>
      <c r="N246" s="53"/>
      <c r="O246" s="53"/>
    </row>
    <row r="247" spans="5:20" ht="18" customHeight="1">
      <c r="G247" s="52" t="s">
        <v>4637</v>
      </c>
      <c r="H247" s="53"/>
      <c r="I247" s="53"/>
      <c r="J247" s="53"/>
      <c r="K247" s="53"/>
      <c r="L247" s="53"/>
      <c r="M247" s="53"/>
      <c r="N247" s="53"/>
      <c r="O247" s="53"/>
    </row>
    <row r="248" spans="5:20" ht="18" customHeight="1">
      <c r="G248" s="123" t="s">
        <v>4613</v>
      </c>
      <c r="H248" s="95"/>
      <c r="I248" s="95"/>
      <c r="J248" s="95"/>
      <c r="K248" s="95"/>
      <c r="L248" s="95"/>
      <c r="M248" s="95"/>
      <c r="N248" s="95"/>
      <c r="O248" s="95"/>
      <c r="P248" s="39"/>
      <c r="Q248" s="39"/>
      <c r="R248" s="39"/>
      <c r="S248" s="39"/>
      <c r="T248" s="39"/>
    </row>
    <row r="249" spans="5:20" ht="18" customHeight="1">
      <c r="G249" s="123" t="s">
        <v>4615</v>
      </c>
      <c r="H249" s="95"/>
      <c r="I249" s="95"/>
      <c r="J249" s="95"/>
      <c r="K249" s="95"/>
      <c r="L249" s="95"/>
      <c r="M249" s="95"/>
      <c r="N249" s="95"/>
      <c r="O249" s="95"/>
      <c r="P249" s="39"/>
      <c r="Q249" s="39"/>
      <c r="R249" s="39"/>
      <c r="S249" s="39"/>
      <c r="T249" s="39"/>
    </row>
    <row r="250" spans="5:20" ht="18" customHeight="1">
      <c r="G250" s="123" t="s">
        <v>4616</v>
      </c>
      <c r="H250" s="95"/>
      <c r="I250" s="95"/>
      <c r="J250" s="95"/>
      <c r="K250" s="95"/>
      <c r="L250" s="95"/>
      <c r="M250" s="95"/>
      <c r="N250" s="95"/>
      <c r="O250" s="95"/>
      <c r="P250" s="39"/>
      <c r="Q250" s="39"/>
      <c r="R250" s="39"/>
      <c r="S250" s="39"/>
      <c r="T250" s="39"/>
    </row>
    <row r="251" spans="5:20" ht="18" customHeight="1">
      <c r="G251" s="123" t="s">
        <v>4640</v>
      </c>
      <c r="H251" s="95"/>
      <c r="I251" s="95"/>
      <c r="J251" s="95"/>
      <c r="K251" s="95"/>
      <c r="L251" s="95"/>
      <c r="M251" s="95"/>
      <c r="N251" s="95"/>
      <c r="O251" s="95"/>
      <c r="P251" s="39"/>
      <c r="Q251" s="39"/>
      <c r="R251" s="39"/>
      <c r="S251" s="39"/>
      <c r="T251" s="39"/>
    </row>
    <row r="252" spans="5:20" ht="18" customHeight="1">
      <c r="G252" s="54"/>
      <c r="H252" s="53"/>
      <c r="I252" s="53"/>
      <c r="J252" s="53"/>
      <c r="K252" s="53"/>
      <c r="L252" s="53"/>
      <c r="M252" s="53"/>
      <c r="N252" s="53"/>
      <c r="O252" s="53"/>
    </row>
    <row r="253" spans="5:20" ht="18" customHeight="1">
      <c r="G253" s="52" t="s">
        <v>4638</v>
      </c>
      <c r="H253" s="53"/>
      <c r="I253" s="53"/>
      <c r="J253" s="53"/>
      <c r="K253" s="53"/>
      <c r="L253" s="53"/>
      <c r="M253" s="53"/>
      <c r="N253" s="53"/>
      <c r="O253" s="53"/>
    </row>
    <row r="254" spans="5:20" ht="18" customHeight="1">
      <c r="G254" s="54" t="s">
        <v>4625</v>
      </c>
      <c r="H254" s="53"/>
      <c r="I254" s="53"/>
      <c r="J254" s="53"/>
      <c r="K254" s="53"/>
      <c r="L254" s="53"/>
      <c r="M254" s="53"/>
      <c r="N254" s="53"/>
      <c r="O254" s="53"/>
    </row>
    <row r="255" spans="5:20" ht="18" customHeight="1">
      <c r="G255" s="54" t="s">
        <v>4621</v>
      </c>
      <c r="H255" s="53"/>
      <c r="I255" s="53"/>
      <c r="J255" s="53"/>
      <c r="K255" s="53"/>
      <c r="L255" s="53"/>
      <c r="M255" s="53"/>
      <c r="N255" s="53"/>
      <c r="O255" s="53"/>
    </row>
    <row r="256" spans="5:20" ht="18" customHeight="1">
      <c r="G256" s="54"/>
      <c r="H256" s="53"/>
      <c r="I256" s="53"/>
      <c r="J256" s="53"/>
      <c r="K256" s="53"/>
      <c r="L256" s="53"/>
      <c r="M256" s="53"/>
      <c r="N256" s="53"/>
      <c r="O256" s="53"/>
    </row>
    <row r="257" spans="7:15" ht="18" customHeight="1">
      <c r="G257" s="52" t="s">
        <v>3413</v>
      </c>
      <c r="H257" s="53"/>
      <c r="I257" s="53"/>
      <c r="J257" s="53"/>
      <c r="K257" s="53"/>
      <c r="L257" s="53"/>
      <c r="M257" s="53"/>
      <c r="N257" s="53"/>
      <c r="O257" s="53"/>
    </row>
    <row r="258" spans="7:15" ht="18" customHeight="1">
      <c r="G258" s="54" t="s">
        <v>4641</v>
      </c>
      <c r="H258" s="53"/>
      <c r="I258" s="53"/>
      <c r="J258" s="53"/>
      <c r="K258" s="53"/>
      <c r="L258" s="53"/>
      <c r="M258" s="53"/>
      <c r="N258" s="53"/>
      <c r="O258" s="53"/>
    </row>
    <row r="259" spans="7:15" ht="18" customHeight="1">
      <c r="G259" s="54"/>
      <c r="H259" s="53"/>
      <c r="I259" s="53"/>
      <c r="J259" s="53"/>
      <c r="K259" s="53"/>
      <c r="L259" s="53"/>
      <c r="M259" s="53"/>
      <c r="N259" s="53"/>
      <c r="O259" s="53"/>
    </row>
    <row r="260" spans="7:15" ht="18" customHeight="1">
      <c r="G260" s="52" t="s">
        <v>4639</v>
      </c>
      <c r="H260" s="53"/>
      <c r="I260" s="53"/>
      <c r="J260" s="53"/>
      <c r="K260" s="53"/>
      <c r="L260" s="53"/>
      <c r="M260" s="53"/>
      <c r="N260" s="53"/>
      <c r="O260" s="53"/>
    </row>
    <row r="261" spans="7:15" ht="18" customHeight="1">
      <c r="G261" s="54" t="s">
        <v>4625</v>
      </c>
      <c r="H261" s="53"/>
      <c r="I261" s="53"/>
      <c r="J261" s="53"/>
      <c r="K261" s="53"/>
      <c r="L261" s="53"/>
      <c r="M261" s="53"/>
      <c r="N261" s="53"/>
      <c r="O261" s="53"/>
    </row>
  </sheetData>
  <mergeCells count="1">
    <mergeCell ref="A1:A10"/>
  </mergeCells>
  <phoneticPr fontId="2" type="noConversion"/>
  <hyperlinks>
    <hyperlink ref="D4" r:id="rId1" xr:uid="{2B2E4C5B-8FE9-44BA-832A-9C69DC0163D5}"/>
    <hyperlink ref="D3" r:id="rId2" xr:uid="{5C3B5A01-5314-48F9-8DCA-E40A58E7B0A8}"/>
    <hyperlink ref="A1:A10" location="목차!A1" display="목차!A1" xr:uid="{316A2F8E-BC83-448A-9739-4C0DB4B819DC}"/>
    <hyperlink ref="D5" r:id="rId3" xr:uid="{9D833027-CE7F-48D1-B1F3-D4654C8E1426}"/>
    <hyperlink ref="D6" r:id="rId4" xr:uid="{A3CD243E-CDBF-4693-9BFA-E84F627481CD}"/>
    <hyperlink ref="D1" r:id="rId5" xr:uid="{608D815A-BFDC-41FA-910D-6C7C6C35DFDF}"/>
    <hyperlink ref="A7" location="목차!A1" display="목차!A1" xr:uid="{C29F0725-4BEF-4E8B-AB3D-BC67F8AB6278}"/>
    <hyperlink ref="D7" r:id="rId6" xr:uid="{3966D153-4AB1-41C0-BEFF-A79B7B6A8FD7}"/>
    <hyperlink ref="D8" r:id="rId7" xr:uid="{EAD5562F-3C63-4E36-8AC5-2E6664E14FD7}"/>
    <hyperlink ref="A9" location="목차!A1" display="목차!A1" xr:uid="{885B1BA2-32E5-44C0-A88C-C85078AB3A05}"/>
    <hyperlink ref="D9" r:id="rId8" xr:uid="{1BE19DCD-ACE0-4F43-B71C-7892C3434F78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474A25-3256-4235-BC73-9087674DA2BD}">
  <dimension ref="A1:AG513"/>
  <sheetViews>
    <sheetView showGridLines="0" zoomScale="85" zoomScaleNormal="85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21" ht="18" customHeight="1">
      <c r="A1" s="286" t="s">
        <v>0</v>
      </c>
      <c r="D1" s="15" t="s">
        <v>20</v>
      </c>
    </row>
    <row r="2" spans="1:21" ht="18" customHeight="1">
      <c r="A2" s="287"/>
      <c r="B2" t="s">
        <v>5</v>
      </c>
      <c r="D2" t="s">
        <v>6</v>
      </c>
    </row>
    <row r="3" spans="1:21" ht="18" customHeight="1">
      <c r="A3" s="287"/>
      <c r="B3" t="s">
        <v>3</v>
      </c>
      <c r="D3" s="15" t="s">
        <v>4</v>
      </c>
    </row>
    <row r="4" spans="1:21" ht="18" customHeight="1">
      <c r="A4" s="287"/>
      <c r="B4" t="s">
        <v>1</v>
      </c>
      <c r="D4" s="15" t="s">
        <v>2</v>
      </c>
    </row>
    <row r="5" spans="1:21" ht="18" customHeight="1">
      <c r="A5" s="287"/>
      <c r="B5" t="s">
        <v>10</v>
      </c>
      <c r="D5" s="15" t="s">
        <v>11</v>
      </c>
    </row>
    <row r="6" spans="1:21" ht="18" customHeight="1">
      <c r="A6" s="287"/>
      <c r="B6" t="s">
        <v>13</v>
      </c>
      <c r="D6" s="15" t="s">
        <v>12</v>
      </c>
    </row>
    <row r="7" spans="1:21" ht="18" customHeight="1">
      <c r="A7" s="287"/>
      <c r="B7" t="s">
        <v>24</v>
      </c>
      <c r="D7" s="15" t="s">
        <v>25</v>
      </c>
    </row>
    <row r="8" spans="1:21" ht="18" customHeight="1">
      <c r="A8" s="287"/>
      <c r="B8" t="s">
        <v>405</v>
      </c>
      <c r="D8" s="15" t="s">
        <v>404</v>
      </c>
    </row>
    <row r="9" spans="1:21" ht="18" customHeight="1">
      <c r="A9" s="287"/>
      <c r="B9" t="s">
        <v>3787</v>
      </c>
      <c r="D9" s="15" t="s">
        <v>3788</v>
      </c>
    </row>
    <row r="10" spans="1:21" ht="18" customHeight="1">
      <c r="A10" s="287"/>
      <c r="B10" t="s">
        <v>6317</v>
      </c>
    </row>
    <row r="12" spans="1:21" ht="18" customHeight="1">
      <c r="C12" s="42" t="s">
        <v>4332</v>
      </c>
      <c r="D12" s="42"/>
      <c r="E12" s="42"/>
      <c r="F12" s="42"/>
      <c r="G12" s="42"/>
      <c r="H12" s="42"/>
    </row>
    <row r="13" spans="1:21" ht="18" customHeight="1">
      <c r="D13" t="s">
        <v>4333</v>
      </c>
    </row>
    <row r="14" spans="1:21" ht="18" customHeight="1">
      <c r="D14" t="s">
        <v>4345</v>
      </c>
    </row>
    <row r="16" spans="1:21" ht="18" customHeight="1">
      <c r="D16" s="342" t="s">
        <v>4334</v>
      </c>
      <c r="E16" s="342"/>
      <c r="F16" s="342"/>
      <c r="G16" s="342"/>
      <c r="H16" s="342"/>
      <c r="I16" s="342" t="s">
        <v>16</v>
      </c>
      <c r="J16" s="342"/>
      <c r="K16" s="342"/>
      <c r="L16" s="342"/>
      <c r="M16" s="342"/>
      <c r="N16" s="342"/>
      <c r="O16" s="342"/>
      <c r="P16" s="342"/>
      <c r="Q16" s="342"/>
      <c r="R16" s="342"/>
      <c r="S16" s="342"/>
      <c r="T16" s="342"/>
      <c r="U16" s="342"/>
    </row>
    <row r="17" spans="4:21" ht="18" customHeight="1">
      <c r="D17" s="291" t="s">
        <v>4335</v>
      </c>
      <c r="E17" s="291"/>
      <c r="F17" s="291"/>
      <c r="G17" s="291"/>
      <c r="H17" s="291"/>
      <c r="I17" s="347" t="s">
        <v>4336</v>
      </c>
      <c r="J17" s="347"/>
      <c r="K17" s="347"/>
      <c r="L17" s="347"/>
      <c r="M17" s="347"/>
      <c r="N17" s="347"/>
      <c r="O17" s="347"/>
      <c r="P17" s="347"/>
      <c r="Q17" s="347"/>
      <c r="R17" s="347"/>
      <c r="S17" s="347"/>
      <c r="T17" s="347"/>
      <c r="U17" s="347"/>
    </row>
    <row r="18" spans="4:21" ht="18" customHeight="1">
      <c r="D18" s="291" t="s">
        <v>4337</v>
      </c>
      <c r="E18" s="291"/>
      <c r="F18" s="291"/>
      <c r="G18" s="291"/>
      <c r="H18" s="291"/>
      <c r="I18" s="347" t="s">
        <v>4338</v>
      </c>
      <c r="J18" s="347"/>
      <c r="K18" s="347"/>
      <c r="L18" s="347"/>
      <c r="M18" s="347"/>
      <c r="N18" s="347"/>
      <c r="O18" s="347"/>
      <c r="P18" s="347"/>
      <c r="Q18" s="347"/>
      <c r="R18" s="347"/>
      <c r="S18" s="347"/>
      <c r="T18" s="347"/>
      <c r="U18" s="347"/>
    </row>
    <row r="19" spans="4:21" ht="71" customHeight="1">
      <c r="D19" s="291" t="s">
        <v>4339</v>
      </c>
      <c r="E19" s="291"/>
      <c r="F19" s="291"/>
      <c r="G19" s="291"/>
      <c r="H19" s="291"/>
      <c r="I19" s="358" t="s">
        <v>4340</v>
      </c>
      <c r="J19" s="358"/>
      <c r="K19" s="358"/>
      <c r="L19" s="358"/>
      <c r="M19" s="358"/>
      <c r="N19" s="358"/>
      <c r="O19" s="358"/>
      <c r="P19" s="358"/>
      <c r="Q19" s="358"/>
      <c r="R19" s="358"/>
      <c r="S19" s="358"/>
      <c r="T19" s="358"/>
      <c r="U19" s="358"/>
    </row>
    <row r="20" spans="4:21" ht="18" customHeight="1">
      <c r="D20" s="291" t="s">
        <v>4341</v>
      </c>
      <c r="E20" s="291"/>
      <c r="F20" s="291"/>
      <c r="G20" s="291"/>
      <c r="H20" s="291"/>
      <c r="I20" s="347" t="s">
        <v>4342</v>
      </c>
      <c r="J20" s="347"/>
      <c r="K20" s="347"/>
      <c r="L20" s="347"/>
      <c r="M20" s="347"/>
      <c r="N20" s="347"/>
      <c r="O20" s="347"/>
      <c r="P20" s="347"/>
      <c r="Q20" s="347"/>
      <c r="R20" s="347"/>
      <c r="S20" s="347"/>
      <c r="T20" s="347"/>
      <c r="U20" s="347"/>
    </row>
    <row r="21" spans="4:21" ht="18" customHeight="1">
      <c r="D21" s="291" t="s">
        <v>4343</v>
      </c>
      <c r="E21" s="291"/>
      <c r="F21" s="291"/>
      <c r="G21" s="291"/>
      <c r="H21" s="291"/>
      <c r="I21" s="347" t="s">
        <v>4344</v>
      </c>
      <c r="J21" s="347"/>
      <c r="K21" s="347"/>
      <c r="L21" s="347"/>
      <c r="M21" s="347"/>
      <c r="N21" s="347"/>
      <c r="O21" s="347"/>
      <c r="P21" s="347"/>
      <c r="Q21" s="347"/>
      <c r="R21" s="347"/>
      <c r="S21" s="347"/>
      <c r="T21" s="347"/>
      <c r="U21" s="347"/>
    </row>
    <row r="23" spans="4:21" ht="18" customHeight="1">
      <c r="D23" s="28" t="s">
        <v>4346</v>
      </c>
      <c r="E23" s="28"/>
      <c r="F23" s="28"/>
      <c r="G23" s="28"/>
      <c r="H23" s="28"/>
      <c r="I23" s="28"/>
      <c r="J23" s="28"/>
      <c r="K23" s="28"/>
      <c r="L23" s="28"/>
    </row>
    <row r="25" spans="4:21" ht="18" customHeight="1">
      <c r="E25" s="52" t="s">
        <v>4347</v>
      </c>
    </row>
    <row r="26" spans="4:21" ht="18" customHeight="1">
      <c r="E26" s="54" t="s">
        <v>4357</v>
      </c>
    </row>
    <row r="27" spans="4:21" ht="18" customHeight="1">
      <c r="E27" s="76" t="s">
        <v>4358</v>
      </c>
    </row>
    <row r="28" spans="4:21" ht="18" customHeight="1">
      <c r="E28" s="76" t="s">
        <v>4359</v>
      </c>
    </row>
    <row r="29" spans="4:21" ht="18" customHeight="1">
      <c r="E29" s="76" t="s">
        <v>4360</v>
      </c>
    </row>
    <row r="30" spans="4:21" ht="18" customHeight="1">
      <c r="E30" s="76" t="s">
        <v>3283</v>
      </c>
    </row>
    <row r="31" spans="4:21" ht="18" customHeight="1">
      <c r="E31" s="76"/>
    </row>
    <row r="32" spans="4:21" ht="18" customHeight="1">
      <c r="E32" s="76" t="s">
        <v>4348</v>
      </c>
    </row>
    <row r="33" spans="5:5" ht="18" customHeight="1">
      <c r="E33" s="76"/>
    </row>
    <row r="34" spans="5:5" ht="18" customHeight="1">
      <c r="E34" s="52" t="s">
        <v>4349</v>
      </c>
    </row>
    <row r="35" spans="5:5" ht="18" customHeight="1">
      <c r="E35" s="52" t="s">
        <v>4350</v>
      </c>
    </row>
    <row r="36" spans="5:5" ht="18" customHeight="1">
      <c r="E36" s="52" t="s">
        <v>4351</v>
      </c>
    </row>
    <row r="37" spans="5:5" ht="18" customHeight="1">
      <c r="E37" s="52" t="s">
        <v>4352</v>
      </c>
    </row>
    <row r="38" spans="5:5" ht="18" customHeight="1">
      <c r="E38" s="52" t="s">
        <v>4353</v>
      </c>
    </row>
    <row r="39" spans="5:5" ht="18" customHeight="1">
      <c r="E39" s="52"/>
    </row>
    <row r="40" spans="5:5" ht="18" customHeight="1">
      <c r="E40" s="52" t="s">
        <v>4354</v>
      </c>
    </row>
    <row r="41" spans="5:5" ht="18" customHeight="1">
      <c r="E41" s="54" t="s">
        <v>4361</v>
      </c>
    </row>
    <row r="42" spans="5:5" ht="18" customHeight="1">
      <c r="E42" s="52" t="s">
        <v>3302</v>
      </c>
    </row>
    <row r="43" spans="5:5" ht="18" customHeight="1">
      <c r="E43" s="52" t="s">
        <v>4355</v>
      </c>
    </row>
    <row r="44" spans="5:5" ht="18" customHeight="1">
      <c r="E44" s="52"/>
    </row>
    <row r="45" spans="5:5" ht="18" customHeight="1">
      <c r="E45" s="52" t="s">
        <v>4356</v>
      </c>
    </row>
    <row r="46" spans="5:5" ht="18" customHeight="1">
      <c r="E46" s="54" t="s">
        <v>4362</v>
      </c>
    </row>
    <row r="48" spans="5:5" ht="18" customHeight="1">
      <c r="E48" s="52" t="s">
        <v>4363</v>
      </c>
    </row>
    <row r="49" spans="5:5" ht="18" customHeight="1">
      <c r="E49" s="54" t="s">
        <v>4369</v>
      </c>
    </row>
    <row r="50" spans="5:5" ht="18" customHeight="1">
      <c r="E50" s="76" t="s">
        <v>4370</v>
      </c>
    </row>
    <row r="51" spans="5:5" ht="18" customHeight="1">
      <c r="E51" s="54" t="s">
        <v>4371</v>
      </c>
    </row>
    <row r="52" spans="5:5" ht="18" customHeight="1">
      <c r="E52" s="52" t="s">
        <v>3302</v>
      </c>
    </row>
    <row r="53" spans="5:5" ht="18" customHeight="1">
      <c r="E53" s="52" t="s">
        <v>4364</v>
      </c>
    </row>
    <row r="54" spans="5:5" ht="18" customHeight="1">
      <c r="E54" s="52"/>
    </row>
    <row r="55" spans="5:5" ht="18" customHeight="1">
      <c r="E55" s="52" t="s">
        <v>4365</v>
      </c>
    </row>
    <row r="56" spans="5:5" ht="18" customHeight="1">
      <c r="E56" s="52" t="s">
        <v>4366</v>
      </c>
    </row>
    <row r="57" spans="5:5" ht="18" customHeight="1">
      <c r="E57" s="54" t="s">
        <v>3811</v>
      </c>
    </row>
    <row r="58" spans="5:5" ht="18" customHeight="1">
      <c r="E58" s="76" t="s">
        <v>4367</v>
      </c>
    </row>
    <row r="59" spans="5:5" ht="18" customHeight="1">
      <c r="E59" s="76" t="s">
        <v>4368</v>
      </c>
    </row>
    <row r="60" spans="5:5" ht="18" customHeight="1">
      <c r="E60" s="76" t="s">
        <v>3830</v>
      </c>
    </row>
    <row r="61" spans="5:5" ht="18" customHeight="1">
      <c r="E61" s="54" t="s">
        <v>4372</v>
      </c>
    </row>
    <row r="62" spans="5:5" ht="18" customHeight="1">
      <c r="E62" s="54" t="s">
        <v>4373</v>
      </c>
    </row>
    <row r="63" spans="5:5" ht="18" customHeight="1">
      <c r="E63" s="76" t="s">
        <v>109</v>
      </c>
    </row>
    <row r="65" spans="4:22" ht="18" customHeight="1">
      <c r="E65" s="52" t="s">
        <v>4378</v>
      </c>
    </row>
    <row r="66" spans="4:22" ht="18" customHeight="1">
      <c r="E66" s="357" t="s">
        <v>4374</v>
      </c>
      <c r="F66" s="357"/>
      <c r="G66" s="357"/>
      <c r="H66" s="357"/>
      <c r="I66" s="357" t="s">
        <v>16</v>
      </c>
      <c r="J66" s="357"/>
      <c r="K66" s="357"/>
      <c r="L66" s="357"/>
      <c r="M66" s="357"/>
      <c r="N66" s="357"/>
      <c r="O66" s="357"/>
      <c r="P66" s="357"/>
      <c r="Q66" s="357"/>
      <c r="R66" s="357"/>
      <c r="S66" s="357"/>
      <c r="T66" s="357"/>
      <c r="U66" s="357"/>
      <c r="V66" s="357"/>
    </row>
    <row r="67" spans="4:22" ht="18" customHeight="1">
      <c r="E67" s="289" t="s">
        <v>751</v>
      </c>
      <c r="F67" s="289"/>
      <c r="G67" s="289"/>
      <c r="H67" s="289"/>
      <c r="I67" s="356" t="s">
        <v>4377</v>
      </c>
      <c r="J67" s="356"/>
      <c r="K67" s="356"/>
      <c r="L67" s="356"/>
      <c r="M67" s="356"/>
      <c r="N67" s="356"/>
      <c r="O67" s="356"/>
      <c r="P67" s="356"/>
      <c r="Q67" s="356"/>
      <c r="R67" s="356"/>
      <c r="S67" s="356"/>
      <c r="T67" s="356"/>
      <c r="U67" s="356"/>
      <c r="V67" s="356"/>
    </row>
    <row r="68" spans="4:22" ht="18" customHeight="1">
      <c r="E68" s="289" t="s">
        <v>4375</v>
      </c>
      <c r="F68" s="289"/>
      <c r="G68" s="289"/>
      <c r="H68" s="289"/>
      <c r="I68" s="356" t="s">
        <v>4337</v>
      </c>
      <c r="J68" s="356"/>
      <c r="K68" s="356"/>
      <c r="L68" s="356"/>
      <c r="M68" s="356"/>
      <c r="N68" s="356"/>
      <c r="O68" s="356"/>
      <c r="P68" s="356"/>
      <c r="Q68" s="356"/>
      <c r="R68" s="356"/>
      <c r="S68" s="356"/>
      <c r="T68" s="356"/>
      <c r="U68" s="356"/>
      <c r="V68" s="356"/>
    </row>
    <row r="69" spans="4:22" ht="18" customHeight="1">
      <c r="E69" s="289" t="s">
        <v>4376</v>
      </c>
      <c r="F69" s="289"/>
      <c r="G69" s="289"/>
      <c r="H69" s="289"/>
      <c r="I69" s="356" t="s">
        <v>4339</v>
      </c>
      <c r="J69" s="356"/>
      <c r="K69" s="356"/>
      <c r="L69" s="356"/>
      <c r="M69" s="356"/>
      <c r="N69" s="356"/>
      <c r="O69" s="356"/>
      <c r="P69" s="356"/>
      <c r="Q69" s="356"/>
      <c r="R69" s="356"/>
      <c r="S69" s="356"/>
      <c r="T69" s="356"/>
      <c r="U69" s="356"/>
      <c r="V69" s="356"/>
    </row>
    <row r="70" spans="4:22" ht="18" customHeight="1">
      <c r="E70" s="289" t="s">
        <v>754</v>
      </c>
      <c r="F70" s="289"/>
      <c r="G70" s="289"/>
      <c r="H70" s="289"/>
      <c r="I70" s="356" t="s">
        <v>4341</v>
      </c>
      <c r="J70" s="356"/>
      <c r="K70" s="356"/>
      <c r="L70" s="356"/>
      <c r="M70" s="356"/>
      <c r="N70" s="356"/>
      <c r="O70" s="356"/>
      <c r="P70" s="356"/>
      <c r="Q70" s="356"/>
      <c r="R70" s="356"/>
      <c r="S70" s="356"/>
      <c r="T70" s="356"/>
      <c r="U70" s="356"/>
      <c r="V70" s="356"/>
    </row>
    <row r="72" spans="4:22" ht="18" customHeight="1">
      <c r="D72" s="28" t="s">
        <v>4403</v>
      </c>
      <c r="E72" s="28"/>
      <c r="F72" s="28"/>
      <c r="G72" s="28"/>
      <c r="H72" s="28"/>
    </row>
    <row r="74" spans="4:22" ht="18" customHeight="1">
      <c r="E74" s="52" t="s">
        <v>4347</v>
      </c>
    </row>
    <row r="75" spans="4:22" ht="18" customHeight="1">
      <c r="E75" s="54" t="s">
        <v>4380</v>
      </c>
    </row>
    <row r="76" spans="4:22" ht="18" customHeight="1">
      <c r="E76" s="76" t="s">
        <v>4381</v>
      </c>
    </row>
    <row r="77" spans="4:22" ht="18" customHeight="1">
      <c r="E77" s="76" t="s">
        <v>4382</v>
      </c>
    </row>
    <row r="78" spans="4:22" ht="18" customHeight="1">
      <c r="E78" s="76" t="s">
        <v>4360</v>
      </c>
    </row>
    <row r="79" spans="4:22" ht="18" customHeight="1">
      <c r="E79" s="76" t="s">
        <v>3283</v>
      </c>
    </row>
    <row r="80" spans="4:22" ht="18" customHeight="1">
      <c r="E80" s="76"/>
    </row>
    <row r="81" spans="4:12" ht="18" customHeight="1">
      <c r="E81" s="52" t="s">
        <v>4379</v>
      </c>
    </row>
    <row r="82" spans="4:12" ht="18" customHeight="1">
      <c r="E82" s="52" t="s">
        <v>4366</v>
      </c>
    </row>
    <row r="83" spans="4:12" ht="18" customHeight="1">
      <c r="E83" s="54" t="s">
        <v>3811</v>
      </c>
    </row>
    <row r="84" spans="4:12" ht="18" customHeight="1">
      <c r="E84" s="76" t="s">
        <v>4367</v>
      </c>
    </row>
    <row r="85" spans="4:12" ht="18" customHeight="1">
      <c r="E85" s="76" t="s">
        <v>4368</v>
      </c>
    </row>
    <row r="86" spans="4:12" ht="18" customHeight="1">
      <c r="E86" s="76" t="s">
        <v>3830</v>
      </c>
    </row>
    <row r="87" spans="4:12" ht="18" customHeight="1">
      <c r="E87" s="54" t="s">
        <v>4372</v>
      </c>
    </row>
    <row r="88" spans="4:12" ht="18" customHeight="1">
      <c r="E88" s="54" t="s">
        <v>4383</v>
      </c>
    </row>
    <row r="89" spans="4:12" ht="18" customHeight="1">
      <c r="E89" s="76" t="s">
        <v>109</v>
      </c>
    </row>
    <row r="94" spans="4:12" ht="18" customHeight="1">
      <c r="D94" s="28" t="s">
        <v>4384</v>
      </c>
      <c r="E94" s="28"/>
      <c r="F94" s="28"/>
      <c r="G94" s="28"/>
      <c r="H94" s="28"/>
      <c r="I94" s="28"/>
      <c r="J94" s="28"/>
      <c r="K94" s="28"/>
      <c r="L94" s="28"/>
    </row>
    <row r="96" spans="4:12" ht="18" customHeight="1">
      <c r="E96" t="s">
        <v>4386</v>
      </c>
    </row>
    <row r="97" spans="5:17" ht="18" customHeight="1">
      <c r="E97" t="s">
        <v>4385</v>
      </c>
    </row>
    <row r="99" spans="5:17" ht="18" customHeight="1">
      <c r="E99" s="39" t="s">
        <v>4387</v>
      </c>
      <c r="F99" s="39"/>
      <c r="G99" s="39"/>
      <c r="H99" s="39"/>
      <c r="I99" s="39"/>
      <c r="J99" s="39"/>
      <c r="K99" s="39"/>
      <c r="L99" s="39"/>
      <c r="M99" s="39"/>
      <c r="N99" s="39"/>
      <c r="O99" s="39"/>
      <c r="P99" s="39"/>
      <c r="Q99" s="39"/>
    </row>
    <row r="101" spans="5:17" ht="18" customHeight="1">
      <c r="F101" s="52" t="s">
        <v>4391</v>
      </c>
    </row>
    <row r="102" spans="5:17" ht="18" customHeight="1">
      <c r="F102" s="52" t="s">
        <v>4392</v>
      </c>
    </row>
    <row r="103" spans="5:17" ht="18" customHeight="1">
      <c r="F103" s="52" t="s">
        <v>4388</v>
      </c>
    </row>
    <row r="104" spans="5:17" ht="18" customHeight="1">
      <c r="F104" s="52"/>
    </row>
    <row r="105" spans="5:17" ht="18" customHeight="1">
      <c r="F105" s="52" t="s">
        <v>3357</v>
      </c>
    </row>
    <row r="106" spans="5:17" ht="18" customHeight="1">
      <c r="F106" s="54" t="s">
        <v>2076</v>
      </c>
    </row>
    <row r="107" spans="5:17" ht="18" customHeight="1">
      <c r="F107" s="54" t="s">
        <v>4397</v>
      </c>
    </row>
    <row r="108" spans="5:17" ht="18" customHeight="1">
      <c r="F108" s="54"/>
    </row>
    <row r="109" spans="5:17" ht="18" customHeight="1">
      <c r="F109" s="52" t="s">
        <v>4393</v>
      </c>
    </row>
    <row r="110" spans="5:17" ht="18" customHeight="1">
      <c r="F110" s="52" t="s">
        <v>4389</v>
      </c>
    </row>
    <row r="111" spans="5:17" ht="18" customHeight="1">
      <c r="F111" s="52" t="s">
        <v>4390</v>
      </c>
    </row>
    <row r="112" spans="5:17" ht="18" customHeight="1">
      <c r="F112" s="52" t="s">
        <v>4394</v>
      </c>
    </row>
    <row r="113" spans="6:6" ht="18" customHeight="1">
      <c r="F113" s="52"/>
    </row>
    <row r="114" spans="6:6" ht="18" customHeight="1">
      <c r="F114" s="54" t="s">
        <v>4398</v>
      </c>
    </row>
    <row r="115" spans="6:6" ht="18" customHeight="1">
      <c r="F115" s="54" t="s">
        <v>4399</v>
      </c>
    </row>
    <row r="116" spans="6:6" ht="18" customHeight="1">
      <c r="F116" s="54" t="s">
        <v>4400</v>
      </c>
    </row>
    <row r="117" spans="6:6" ht="18" customHeight="1">
      <c r="F117" s="54"/>
    </row>
    <row r="118" spans="6:6" ht="18" customHeight="1">
      <c r="F118" s="52" t="s">
        <v>3357</v>
      </c>
    </row>
    <row r="119" spans="6:6" ht="18" customHeight="1">
      <c r="F119" s="54" t="s">
        <v>3234</v>
      </c>
    </row>
    <row r="120" spans="6:6" ht="18" customHeight="1">
      <c r="F120" s="54" t="s">
        <v>4397</v>
      </c>
    </row>
    <row r="121" spans="6:6" ht="18" customHeight="1">
      <c r="F121" s="54"/>
    </row>
    <row r="122" spans="6:6" ht="18" customHeight="1">
      <c r="F122" s="52" t="s">
        <v>4395</v>
      </c>
    </row>
    <row r="123" spans="6:6" ht="18" customHeight="1">
      <c r="F123" s="54" t="s">
        <v>4401</v>
      </c>
    </row>
    <row r="124" spans="6:6" ht="18" customHeight="1">
      <c r="F124" s="54" t="s">
        <v>4402</v>
      </c>
    </row>
    <row r="125" spans="6:6" ht="18" customHeight="1">
      <c r="F125" s="54"/>
    </row>
    <row r="126" spans="6:6" ht="18" customHeight="1">
      <c r="F126" s="52" t="s">
        <v>4396</v>
      </c>
    </row>
    <row r="127" spans="6:6" ht="18" customHeight="1">
      <c r="F127" s="52" t="s">
        <v>4366</v>
      </c>
    </row>
    <row r="128" spans="6:6" ht="18" customHeight="1">
      <c r="F128" s="54" t="s">
        <v>3811</v>
      </c>
    </row>
    <row r="129" spans="4:11" ht="18" customHeight="1">
      <c r="F129" s="76" t="s">
        <v>4367</v>
      </c>
    </row>
    <row r="130" spans="4:11" ht="18" customHeight="1">
      <c r="F130" s="76" t="s">
        <v>4368</v>
      </c>
    </row>
    <row r="131" spans="4:11" ht="18" customHeight="1">
      <c r="F131" s="76" t="s">
        <v>3830</v>
      </c>
    </row>
    <row r="132" spans="4:11" ht="18" customHeight="1">
      <c r="F132" s="54" t="s">
        <v>4372</v>
      </c>
    </row>
    <row r="133" spans="4:11" ht="18" customHeight="1">
      <c r="F133" s="54" t="s">
        <v>4373</v>
      </c>
    </row>
    <row r="134" spans="4:11" ht="18" customHeight="1">
      <c r="F134" s="76" t="s">
        <v>109</v>
      </c>
    </row>
    <row r="140" spans="4:11" ht="18" customHeight="1">
      <c r="D140" s="28" t="s">
        <v>4404</v>
      </c>
      <c r="E140" s="28"/>
      <c r="F140" s="28"/>
      <c r="G140" s="28"/>
      <c r="H140" s="28"/>
      <c r="I140" s="28"/>
      <c r="J140" s="28"/>
      <c r="K140" s="28"/>
    </row>
    <row r="141" spans="4:11" s="62" customFormat="1" ht="18" customHeight="1"/>
    <row r="142" spans="4:11" ht="18" customHeight="1">
      <c r="E142" t="s">
        <v>4386</v>
      </c>
    </row>
    <row r="143" spans="4:11" ht="18" customHeight="1">
      <c r="E143" t="s">
        <v>4405</v>
      </c>
    </row>
    <row r="145" spans="4:8" ht="18" customHeight="1">
      <c r="E145" s="52" t="s">
        <v>4406</v>
      </c>
    </row>
    <row r="146" spans="4:8" ht="18" customHeight="1">
      <c r="E146" s="54" t="s">
        <v>4407</v>
      </c>
    </row>
    <row r="147" spans="4:8" ht="18" customHeight="1">
      <c r="E147" s="76" t="s">
        <v>4408</v>
      </c>
    </row>
    <row r="148" spans="4:8" ht="18" customHeight="1">
      <c r="E148" s="76" t="s">
        <v>109</v>
      </c>
    </row>
    <row r="149" spans="4:8" ht="18" customHeight="1">
      <c r="E149" s="76"/>
    </row>
    <row r="150" spans="4:8" ht="18" customHeight="1">
      <c r="E150" s="52" t="s">
        <v>4396</v>
      </c>
    </row>
    <row r="151" spans="4:8" ht="18" customHeight="1">
      <c r="E151" s="52" t="s">
        <v>4366</v>
      </c>
    </row>
    <row r="152" spans="4:8" ht="18" customHeight="1">
      <c r="E152" s="54" t="s">
        <v>3811</v>
      </c>
    </row>
    <row r="153" spans="4:8" ht="18" customHeight="1">
      <c r="E153" s="76" t="s">
        <v>4367</v>
      </c>
    </row>
    <row r="154" spans="4:8" ht="18" customHeight="1">
      <c r="E154" s="76" t="s">
        <v>4368</v>
      </c>
    </row>
    <row r="155" spans="4:8" ht="18" customHeight="1">
      <c r="E155" s="76" t="s">
        <v>3830</v>
      </c>
    </row>
    <row r="156" spans="4:8" ht="18" customHeight="1">
      <c r="E156" s="54" t="s">
        <v>4372</v>
      </c>
    </row>
    <row r="157" spans="4:8" ht="18" customHeight="1">
      <c r="E157" s="54" t="s">
        <v>4383</v>
      </c>
    </row>
    <row r="158" spans="4:8" ht="18" customHeight="1">
      <c r="E158" s="76" t="s">
        <v>109</v>
      </c>
    </row>
    <row r="160" spans="4:8" ht="18" customHeight="1">
      <c r="D160" s="28" t="s">
        <v>4409</v>
      </c>
      <c r="E160" s="28"/>
      <c r="F160" s="28"/>
      <c r="G160" s="28"/>
      <c r="H160" s="28"/>
    </row>
    <row r="162" spans="5:5" ht="18" customHeight="1">
      <c r="E162" t="s">
        <v>4386</v>
      </c>
    </row>
    <row r="163" spans="5:5" ht="18" customHeight="1">
      <c r="E163" t="s">
        <v>4410</v>
      </c>
    </row>
    <row r="165" spans="5:5" ht="18" customHeight="1">
      <c r="E165" s="52" t="s">
        <v>4411</v>
      </c>
    </row>
    <row r="166" spans="5:5" ht="18" customHeight="1">
      <c r="E166" s="54" t="s">
        <v>4412</v>
      </c>
    </row>
    <row r="167" spans="5:5" ht="18" customHeight="1">
      <c r="E167" s="54" t="s">
        <v>4413</v>
      </c>
    </row>
    <row r="168" spans="5:5" ht="18" customHeight="1">
      <c r="E168" s="54"/>
    </row>
    <row r="169" spans="5:5" ht="18" customHeight="1">
      <c r="E169" s="52" t="s">
        <v>4396</v>
      </c>
    </row>
    <row r="170" spans="5:5" ht="18" customHeight="1">
      <c r="E170" s="52" t="s">
        <v>4366</v>
      </c>
    </row>
    <row r="171" spans="5:5" ht="18" customHeight="1">
      <c r="E171" s="54" t="s">
        <v>3811</v>
      </c>
    </row>
    <row r="172" spans="5:5" ht="18" customHeight="1">
      <c r="E172" s="76" t="s">
        <v>4367</v>
      </c>
    </row>
    <row r="173" spans="5:5" ht="18" customHeight="1">
      <c r="E173" s="76" t="s">
        <v>4368</v>
      </c>
    </row>
    <row r="174" spans="5:5" ht="18" customHeight="1">
      <c r="E174" s="76" t="s">
        <v>3830</v>
      </c>
    </row>
    <row r="175" spans="5:5" ht="18" customHeight="1">
      <c r="E175" s="54" t="s">
        <v>4372</v>
      </c>
    </row>
    <row r="176" spans="5:5" ht="18" customHeight="1">
      <c r="E176" s="54" t="s">
        <v>4383</v>
      </c>
    </row>
    <row r="177" spans="4:13" ht="18" customHeight="1">
      <c r="E177" s="76" t="s">
        <v>109</v>
      </c>
    </row>
    <row r="179" spans="4:13" ht="18" customHeight="1">
      <c r="D179" s="28" t="s">
        <v>4414</v>
      </c>
      <c r="E179" s="28"/>
      <c r="F179" s="28"/>
      <c r="G179" s="28"/>
      <c r="H179" s="28"/>
      <c r="I179" s="28"/>
      <c r="J179" s="28"/>
      <c r="K179" s="28"/>
      <c r="L179" s="28"/>
    </row>
    <row r="180" spans="4:13" ht="18" customHeight="1">
      <c r="E180" t="s">
        <v>4415</v>
      </c>
    </row>
    <row r="181" spans="4:13" ht="18" customHeight="1">
      <c r="E181" t="s">
        <v>4416</v>
      </c>
    </row>
    <row r="183" spans="4:13" ht="18" customHeight="1">
      <c r="E183" s="39" t="s">
        <v>4417</v>
      </c>
      <c r="F183" s="39"/>
      <c r="G183" s="39"/>
      <c r="H183" s="39"/>
      <c r="I183" s="39"/>
      <c r="J183" s="39"/>
      <c r="K183" s="39"/>
      <c r="L183" s="39"/>
      <c r="M183" s="39"/>
    </row>
    <row r="185" spans="4:13" ht="18" customHeight="1">
      <c r="F185" s="52" t="s">
        <v>4347</v>
      </c>
    </row>
    <row r="186" spans="4:13" ht="18" customHeight="1">
      <c r="F186" s="54" t="s">
        <v>4418</v>
      </c>
    </row>
    <row r="187" spans="4:13" ht="18" customHeight="1">
      <c r="F187" s="76" t="s">
        <v>4419</v>
      </c>
    </row>
    <row r="188" spans="4:13" ht="18" customHeight="1">
      <c r="F188" s="76" t="s">
        <v>4420</v>
      </c>
    </row>
    <row r="189" spans="4:13" ht="18" customHeight="1">
      <c r="F189" s="76" t="s">
        <v>4421</v>
      </c>
    </row>
    <row r="190" spans="4:13" ht="18" customHeight="1">
      <c r="F190" s="76" t="s">
        <v>3283</v>
      </c>
    </row>
    <row r="191" spans="4:13" ht="18" customHeight="1">
      <c r="F191" s="76"/>
    </row>
    <row r="192" spans="4:13" ht="18" customHeight="1">
      <c r="F192" s="52" t="s">
        <v>4379</v>
      </c>
    </row>
    <row r="193" spans="6:6" ht="18" customHeight="1">
      <c r="F193" s="52" t="s">
        <v>4366</v>
      </c>
    </row>
    <row r="194" spans="6:6" ht="18" customHeight="1">
      <c r="F194" s="54" t="s">
        <v>3811</v>
      </c>
    </row>
    <row r="195" spans="6:6" ht="18" customHeight="1">
      <c r="F195" s="76" t="s">
        <v>4367</v>
      </c>
    </row>
    <row r="196" spans="6:6" ht="18" customHeight="1">
      <c r="F196" s="76" t="s">
        <v>4368</v>
      </c>
    </row>
    <row r="197" spans="6:6" ht="18" customHeight="1">
      <c r="F197" s="76" t="s">
        <v>3830</v>
      </c>
    </row>
    <row r="198" spans="6:6" ht="18" customHeight="1">
      <c r="F198" s="54" t="s">
        <v>4372</v>
      </c>
    </row>
    <row r="199" spans="6:6" ht="18" customHeight="1">
      <c r="F199" s="54" t="s">
        <v>4422</v>
      </c>
    </row>
    <row r="200" spans="6:6" ht="18" customHeight="1">
      <c r="F200" s="76" t="s">
        <v>109</v>
      </c>
    </row>
    <row r="206" spans="6:6" ht="18" customHeight="1">
      <c r="F206" s="52" t="s">
        <v>4423</v>
      </c>
    </row>
    <row r="207" spans="6:6" ht="18" customHeight="1">
      <c r="F207" s="54" t="s">
        <v>4427</v>
      </c>
    </row>
    <row r="208" spans="6:6" ht="18" customHeight="1">
      <c r="F208" s="54"/>
    </row>
    <row r="209" spans="6:6" ht="18" customHeight="1">
      <c r="F209" s="52" t="s">
        <v>4424</v>
      </c>
    </row>
    <row r="210" spans="6:6" ht="18" customHeight="1">
      <c r="F210" s="52" t="s">
        <v>4425</v>
      </c>
    </row>
    <row r="211" spans="6:6" ht="18" customHeight="1">
      <c r="F211" s="52"/>
    </row>
    <row r="212" spans="6:6" ht="18" customHeight="1">
      <c r="F212" s="54" t="s">
        <v>4428</v>
      </c>
    </row>
    <row r="213" spans="6:6" ht="18" customHeight="1">
      <c r="F213" s="54"/>
    </row>
    <row r="214" spans="6:6" ht="18" customHeight="1">
      <c r="F214" s="52" t="s">
        <v>4426</v>
      </c>
    </row>
    <row r="215" spans="6:6" ht="18" customHeight="1">
      <c r="F215" s="54" t="s">
        <v>4429</v>
      </c>
    </row>
    <row r="216" spans="6:6" ht="18" customHeight="1">
      <c r="F216" s="54"/>
    </row>
    <row r="217" spans="6:6" ht="18" customHeight="1">
      <c r="F217" s="52" t="s">
        <v>4431</v>
      </c>
    </row>
    <row r="218" spans="6:6" ht="18" customHeight="1">
      <c r="F218" s="54" t="s">
        <v>4430</v>
      </c>
    </row>
    <row r="219" spans="6:6" ht="18" customHeight="1">
      <c r="F219" s="54"/>
    </row>
    <row r="220" spans="6:6" ht="18" customHeight="1">
      <c r="F220" s="52" t="s">
        <v>4432</v>
      </c>
    </row>
    <row r="221" spans="6:6" ht="18" customHeight="1">
      <c r="F221" s="54" t="s">
        <v>4429</v>
      </c>
    </row>
    <row r="222" spans="6:6" ht="18" customHeight="1">
      <c r="F222" s="54"/>
    </row>
    <row r="223" spans="6:6" ht="18" customHeight="1">
      <c r="F223" s="52" t="s">
        <v>4433</v>
      </c>
    </row>
    <row r="224" spans="6:6" ht="18" customHeight="1">
      <c r="F224" s="52" t="s">
        <v>4434</v>
      </c>
    </row>
    <row r="225" spans="4:9" ht="18" customHeight="1">
      <c r="F225" s="52" t="s">
        <v>4435</v>
      </c>
    </row>
    <row r="226" spans="4:9" ht="18" customHeight="1">
      <c r="F226" s="52" t="s">
        <v>4436</v>
      </c>
    </row>
    <row r="227" spans="4:9" ht="18" customHeight="1">
      <c r="F227" s="52" t="s">
        <v>4437</v>
      </c>
    </row>
    <row r="228" spans="4:9" ht="18" customHeight="1">
      <c r="F228" s="52"/>
    </row>
    <row r="229" spans="4:9" ht="18" customHeight="1">
      <c r="F229" s="54" t="s">
        <v>4438</v>
      </c>
    </row>
    <row r="237" spans="4:9" ht="18" customHeight="1">
      <c r="D237" s="28" t="s">
        <v>4439</v>
      </c>
      <c r="E237" s="28"/>
      <c r="F237" s="28"/>
      <c r="G237" s="28"/>
      <c r="H237" s="28"/>
      <c r="I237" s="28"/>
    </row>
    <row r="244" spans="4:14" ht="18" customHeight="1">
      <c r="D244" s="28" t="s">
        <v>4451</v>
      </c>
      <c r="E244" s="28"/>
      <c r="F244" s="28"/>
      <c r="G244" s="28"/>
      <c r="H244" s="28"/>
      <c r="I244" s="28"/>
      <c r="J244" s="28"/>
      <c r="K244" s="28"/>
      <c r="L244" s="28"/>
      <c r="M244" s="28"/>
      <c r="N244" s="28"/>
    </row>
    <row r="245" spans="4:14" ht="18" customHeight="1">
      <c r="E245" s="52" t="s">
        <v>3213</v>
      </c>
    </row>
    <row r="246" spans="4:14" ht="18" customHeight="1">
      <c r="E246" s="54" t="s">
        <v>4440</v>
      </c>
    </row>
    <row r="247" spans="4:14" ht="18" customHeight="1">
      <c r="E247" s="76" t="s">
        <v>4441</v>
      </c>
    </row>
    <row r="248" spans="4:14" ht="18" customHeight="1">
      <c r="E248" s="76" t="s">
        <v>4442</v>
      </c>
    </row>
    <row r="249" spans="4:14" ht="18" customHeight="1">
      <c r="E249" s="76" t="s">
        <v>4443</v>
      </c>
    </row>
    <row r="250" spans="4:14" ht="18" customHeight="1">
      <c r="E250" s="76" t="s">
        <v>3283</v>
      </c>
    </row>
    <row r="251" spans="4:14" ht="18" customHeight="1">
      <c r="E251" s="76"/>
    </row>
    <row r="252" spans="4:14" ht="18" customHeight="1">
      <c r="E252" s="52" t="s">
        <v>4396</v>
      </c>
    </row>
    <row r="253" spans="4:14" ht="18" customHeight="1">
      <c r="E253" s="52" t="s">
        <v>4366</v>
      </c>
    </row>
    <row r="254" spans="4:14" ht="18" customHeight="1">
      <c r="E254" s="54" t="s">
        <v>3811</v>
      </c>
    </row>
    <row r="255" spans="4:14" ht="18" customHeight="1">
      <c r="E255" s="76" t="s">
        <v>4367</v>
      </c>
    </row>
    <row r="256" spans="4:14" ht="18" customHeight="1">
      <c r="E256" s="76" t="s">
        <v>4368</v>
      </c>
    </row>
    <row r="257" spans="5:33" ht="18" customHeight="1">
      <c r="E257" s="76" t="s">
        <v>3830</v>
      </c>
    </row>
    <row r="258" spans="5:33" ht="18" customHeight="1">
      <c r="E258" s="54" t="s">
        <v>4372</v>
      </c>
    </row>
    <row r="259" spans="5:33" ht="18" customHeight="1">
      <c r="E259" s="54" t="s">
        <v>4444</v>
      </c>
    </row>
    <row r="260" spans="5:33" ht="18" customHeight="1">
      <c r="E260" s="76" t="s">
        <v>109</v>
      </c>
    </row>
    <row r="262" spans="5:33" ht="18" customHeight="1">
      <c r="E262" s="54" t="s">
        <v>3811</v>
      </c>
      <c r="F262" s="53"/>
      <c r="G262" s="53"/>
      <c r="H262" s="53"/>
      <c r="I262" s="53"/>
      <c r="J262" s="53"/>
      <c r="K262" s="53"/>
      <c r="L262" s="53"/>
      <c r="M262" s="53"/>
      <c r="N262" s="53"/>
      <c r="O262" s="53"/>
      <c r="P262" s="53"/>
      <c r="Q262" s="53"/>
      <c r="R262" s="53"/>
      <c r="S262" s="53"/>
      <c r="T262" s="53"/>
      <c r="U262" s="53"/>
      <c r="V262" s="53"/>
      <c r="W262" s="53"/>
      <c r="X262" s="53"/>
      <c r="Y262" s="53"/>
      <c r="Z262" s="53"/>
      <c r="AA262" s="53"/>
      <c r="AB262" s="53"/>
      <c r="AC262" s="53"/>
      <c r="AD262" s="53"/>
      <c r="AE262" s="53"/>
      <c r="AF262" s="53"/>
      <c r="AG262" s="53"/>
    </row>
    <row r="263" spans="5:33" ht="18" customHeight="1">
      <c r="E263" s="76" t="s">
        <v>4367</v>
      </c>
      <c r="F263" s="53"/>
      <c r="G263" s="53"/>
      <c r="H263" s="53"/>
      <c r="I263" s="53"/>
      <c r="J263" s="53"/>
      <c r="K263" s="53"/>
      <c r="L263" s="53"/>
      <c r="M263" s="53"/>
      <c r="N263" s="53"/>
      <c r="O263" s="53"/>
      <c r="P263" s="53"/>
      <c r="Q263" s="53"/>
      <c r="R263" s="53"/>
      <c r="S263" s="53"/>
      <c r="T263" s="53"/>
      <c r="U263" s="53"/>
      <c r="V263" s="53"/>
      <c r="W263" s="53"/>
      <c r="X263" s="53"/>
      <c r="Y263" s="53"/>
      <c r="Z263" s="53"/>
      <c r="AA263" s="53"/>
      <c r="AB263" s="53"/>
      <c r="AC263" s="53"/>
      <c r="AD263" s="53"/>
      <c r="AE263" s="53"/>
      <c r="AF263" s="53"/>
      <c r="AG263" s="53"/>
    </row>
    <row r="264" spans="5:33" ht="18" customHeight="1">
      <c r="E264" s="76" t="s">
        <v>4368</v>
      </c>
      <c r="F264" s="53"/>
      <c r="G264" s="53"/>
      <c r="H264" s="53"/>
      <c r="I264" s="53"/>
      <c r="J264" s="53"/>
      <c r="K264" s="53"/>
      <c r="L264" s="53"/>
      <c r="M264" s="53"/>
      <c r="N264" s="53"/>
      <c r="O264" s="53"/>
      <c r="P264" s="53"/>
      <c r="Q264" s="53"/>
      <c r="R264" s="53"/>
      <c r="S264" s="53"/>
      <c r="T264" s="53"/>
      <c r="U264" s="53"/>
      <c r="V264" s="53"/>
      <c r="W264" s="53"/>
      <c r="X264" s="53"/>
      <c r="Y264" s="53"/>
      <c r="Z264" s="53"/>
      <c r="AA264" s="53"/>
      <c r="AB264" s="53"/>
      <c r="AC264" s="53"/>
      <c r="AD264" s="53"/>
      <c r="AE264" s="53"/>
      <c r="AF264" s="53"/>
      <c r="AG264" s="53"/>
    </row>
    <row r="265" spans="5:33" ht="18" customHeight="1">
      <c r="E265" s="76" t="s">
        <v>3830</v>
      </c>
      <c r="F265" s="53"/>
      <c r="G265" s="53"/>
      <c r="H265" s="53"/>
      <c r="I265" s="53"/>
      <c r="J265" s="53"/>
      <c r="K265" s="53"/>
      <c r="L265" s="53"/>
      <c r="M265" s="53"/>
      <c r="N265" s="53"/>
      <c r="O265" s="53"/>
      <c r="P265" s="53"/>
      <c r="Q265" s="53"/>
      <c r="R265" s="53"/>
      <c r="S265" s="53"/>
      <c r="T265" s="53"/>
      <c r="U265" s="53"/>
      <c r="V265" s="53"/>
      <c r="W265" s="53"/>
      <c r="X265" s="53"/>
      <c r="Y265" s="53"/>
      <c r="Z265" s="53"/>
      <c r="AA265" s="53"/>
      <c r="AB265" s="53"/>
      <c r="AC265" s="53"/>
      <c r="AD265" s="53"/>
      <c r="AE265" s="53"/>
      <c r="AF265" s="53"/>
      <c r="AG265" s="53"/>
    </row>
    <row r="266" spans="5:33" ht="18" customHeight="1">
      <c r="E266" s="54" t="s">
        <v>4372</v>
      </c>
      <c r="F266" s="53"/>
      <c r="G266" s="53"/>
      <c r="H266" s="53"/>
      <c r="I266" s="53"/>
      <c r="J266" s="53"/>
      <c r="K266" s="53"/>
      <c r="L266" s="53"/>
      <c r="M266" s="53"/>
      <c r="N266" s="53"/>
      <c r="O266" s="53"/>
      <c r="P266" s="53"/>
      <c r="Q266" s="53"/>
      <c r="R266" s="53"/>
      <c r="S266" s="53"/>
      <c r="T266" s="53"/>
      <c r="U266" s="53"/>
      <c r="V266" s="53"/>
      <c r="W266" s="53"/>
      <c r="X266" s="53"/>
      <c r="Y266" s="53"/>
      <c r="Z266" s="53"/>
      <c r="AA266" s="53"/>
      <c r="AB266" s="53"/>
      <c r="AC266" s="53"/>
      <c r="AD266" s="53"/>
      <c r="AE266" s="53"/>
      <c r="AF266" s="53"/>
      <c r="AG266" s="53"/>
    </row>
    <row r="267" spans="5:33" ht="18" customHeight="1">
      <c r="E267" s="54" t="s">
        <v>4452</v>
      </c>
      <c r="F267" s="53"/>
      <c r="G267" s="53"/>
      <c r="H267" s="53"/>
      <c r="I267" s="53"/>
      <c r="J267" s="53"/>
      <c r="K267" s="53"/>
      <c r="L267" s="53"/>
      <c r="M267" s="53"/>
      <c r="N267" s="53"/>
      <c r="O267" s="53"/>
      <c r="P267" s="53"/>
      <c r="Q267" s="53"/>
      <c r="R267" s="53"/>
      <c r="S267" s="53"/>
      <c r="T267" s="53"/>
      <c r="U267" s="53"/>
      <c r="V267" s="53"/>
      <c r="W267" s="53"/>
      <c r="X267" s="53"/>
      <c r="Y267" s="53"/>
      <c r="Z267" s="53"/>
      <c r="AA267" s="53"/>
      <c r="AB267" s="53"/>
      <c r="AC267" s="53"/>
      <c r="AD267" s="53"/>
      <c r="AE267" s="53"/>
      <c r="AF267" s="53"/>
      <c r="AG267" s="53"/>
    </row>
    <row r="268" spans="5:33" ht="18" customHeight="1">
      <c r="E268" s="76" t="s">
        <v>109</v>
      </c>
      <c r="F268" s="53"/>
      <c r="G268" s="53"/>
      <c r="H268" s="53"/>
      <c r="I268" s="53"/>
      <c r="J268" s="53"/>
      <c r="K268" s="53"/>
      <c r="L268" s="53"/>
      <c r="M268" s="53"/>
      <c r="N268" s="53"/>
      <c r="O268" s="53"/>
      <c r="P268" s="53"/>
      <c r="Q268" s="53"/>
      <c r="R268" s="53"/>
      <c r="S268" s="53"/>
      <c r="T268" s="53"/>
      <c r="U268" s="53"/>
      <c r="V268" s="53"/>
      <c r="W268" s="53"/>
      <c r="X268" s="53"/>
      <c r="Y268" s="53"/>
      <c r="Z268" s="53"/>
      <c r="AA268" s="53"/>
      <c r="AB268" s="53"/>
      <c r="AC268" s="53"/>
      <c r="AD268" s="53"/>
      <c r="AE268" s="53"/>
      <c r="AF268" s="53"/>
      <c r="AG268" s="53"/>
    </row>
    <row r="269" spans="5:33" ht="18" customHeight="1">
      <c r="E269" s="53"/>
      <c r="F269" s="53"/>
      <c r="G269" s="53"/>
      <c r="H269" s="53"/>
      <c r="I269" s="53"/>
      <c r="J269" s="53"/>
      <c r="K269" s="53"/>
      <c r="L269" s="53"/>
      <c r="M269" s="53"/>
      <c r="N269" s="53"/>
      <c r="O269" s="53"/>
      <c r="P269" s="53"/>
      <c r="Q269" s="53"/>
      <c r="R269" s="53"/>
      <c r="S269" s="53"/>
      <c r="T269" s="53"/>
      <c r="U269" s="53"/>
      <c r="V269" s="53"/>
      <c r="W269" s="53"/>
      <c r="X269" s="53"/>
      <c r="Y269" s="53"/>
      <c r="Z269" s="53"/>
      <c r="AA269" s="53"/>
      <c r="AB269" s="53"/>
      <c r="AC269" s="53"/>
      <c r="AD269" s="53"/>
      <c r="AE269" s="53"/>
      <c r="AF269" s="53"/>
      <c r="AG269" s="53"/>
    </row>
    <row r="270" spans="5:33" ht="18" customHeight="1">
      <c r="E270" s="53"/>
      <c r="F270" s="53"/>
      <c r="G270" s="53"/>
      <c r="H270" s="53"/>
      <c r="I270" s="53"/>
      <c r="J270" s="53"/>
      <c r="K270" s="53"/>
      <c r="L270" s="53"/>
      <c r="M270" s="53"/>
      <c r="N270" s="53"/>
      <c r="O270" s="53"/>
      <c r="P270" s="53"/>
      <c r="Q270" s="53"/>
      <c r="R270" s="53"/>
      <c r="S270" s="53"/>
      <c r="T270" s="53"/>
      <c r="U270" s="53"/>
      <c r="V270" s="53"/>
      <c r="W270" s="53"/>
      <c r="X270" s="53"/>
      <c r="Y270" s="53"/>
      <c r="Z270" s="53"/>
      <c r="AA270" s="53"/>
      <c r="AB270" s="53"/>
      <c r="AC270" s="53"/>
      <c r="AD270" s="53"/>
      <c r="AE270" s="53"/>
      <c r="AF270" s="53"/>
      <c r="AG270" s="53"/>
    </row>
    <row r="271" spans="5:33" ht="18" customHeight="1">
      <c r="E271" s="53"/>
      <c r="F271" s="53"/>
      <c r="G271" s="53"/>
      <c r="H271" s="53"/>
      <c r="I271" s="53"/>
      <c r="J271" s="53"/>
      <c r="K271" s="53"/>
      <c r="L271" s="53"/>
      <c r="M271" s="53"/>
      <c r="N271" s="53"/>
      <c r="O271" s="53"/>
      <c r="P271" s="53"/>
      <c r="Q271" s="53"/>
      <c r="R271" s="53"/>
      <c r="S271" s="53"/>
      <c r="T271" s="53"/>
      <c r="U271" s="53"/>
      <c r="V271" s="53"/>
      <c r="W271" s="53"/>
      <c r="X271" s="53"/>
      <c r="Y271" s="53"/>
      <c r="Z271" s="53"/>
      <c r="AA271" s="53"/>
      <c r="AB271" s="53"/>
      <c r="AC271" s="53"/>
      <c r="AD271" s="53"/>
      <c r="AE271" s="53"/>
      <c r="AF271" s="53"/>
      <c r="AG271" s="53"/>
    </row>
    <row r="272" spans="5:33" ht="18" customHeight="1">
      <c r="E272" s="53"/>
      <c r="F272" s="53"/>
      <c r="G272" s="53"/>
      <c r="H272" s="53"/>
      <c r="I272" s="53"/>
      <c r="J272" s="53"/>
      <c r="K272" s="53"/>
      <c r="L272" s="53"/>
      <c r="M272" s="53"/>
      <c r="N272" s="53"/>
      <c r="O272" s="53"/>
      <c r="P272" s="53"/>
      <c r="Q272" s="53"/>
      <c r="R272" s="53"/>
      <c r="S272" s="53"/>
      <c r="T272" s="53"/>
      <c r="U272" s="53"/>
      <c r="V272" s="53"/>
      <c r="W272" s="53"/>
      <c r="X272" s="53"/>
      <c r="Y272" s="53"/>
      <c r="Z272" s="53"/>
      <c r="AA272" s="53"/>
      <c r="AB272" s="53"/>
      <c r="AC272" s="53"/>
      <c r="AD272" s="53"/>
      <c r="AE272" s="53"/>
      <c r="AF272" s="53"/>
      <c r="AG272" s="53"/>
    </row>
    <row r="273" spans="4:33" ht="18" customHeight="1">
      <c r="E273" s="53"/>
      <c r="F273" s="53"/>
      <c r="G273" s="53"/>
      <c r="H273" s="53"/>
      <c r="I273" s="53"/>
      <c r="J273" s="53"/>
      <c r="K273" s="53"/>
      <c r="L273" s="53"/>
      <c r="M273" s="53"/>
      <c r="N273" s="53"/>
      <c r="O273" s="53"/>
      <c r="P273" s="53"/>
      <c r="Q273" s="53"/>
      <c r="R273" s="53"/>
      <c r="S273" s="53"/>
      <c r="T273" s="53"/>
      <c r="U273" s="53"/>
      <c r="V273" s="53"/>
      <c r="W273" s="53"/>
      <c r="X273" s="53"/>
      <c r="Y273" s="53"/>
      <c r="Z273" s="53"/>
      <c r="AA273" s="53"/>
      <c r="AB273" s="53"/>
      <c r="AC273" s="53"/>
      <c r="AD273" s="53"/>
      <c r="AE273" s="53"/>
      <c r="AF273" s="53"/>
      <c r="AG273" s="53"/>
    </row>
    <row r="274" spans="4:33" ht="18" customHeight="1">
      <c r="E274" s="53"/>
      <c r="F274" s="53"/>
      <c r="G274" s="53"/>
      <c r="H274" s="53"/>
      <c r="I274" s="53"/>
      <c r="J274" s="53"/>
      <c r="K274" s="53"/>
      <c r="L274" s="53"/>
      <c r="M274" s="53"/>
      <c r="N274" s="53"/>
      <c r="O274" s="53"/>
      <c r="P274" s="53"/>
      <c r="Q274" s="53"/>
      <c r="R274" s="53"/>
      <c r="S274" s="53"/>
      <c r="T274" s="53"/>
      <c r="U274" s="53"/>
      <c r="V274" s="53"/>
      <c r="W274" s="53"/>
      <c r="X274" s="53"/>
      <c r="Y274" s="53"/>
      <c r="Z274" s="53"/>
      <c r="AA274" s="53"/>
      <c r="AB274" s="53"/>
      <c r="AC274" s="53"/>
      <c r="AD274" s="53"/>
      <c r="AE274" s="53"/>
      <c r="AF274" s="53"/>
      <c r="AG274" s="53"/>
    </row>
    <row r="275" spans="4:33" ht="18" customHeight="1">
      <c r="E275" s="53"/>
      <c r="F275" s="53"/>
      <c r="G275" s="53"/>
      <c r="H275" s="53"/>
      <c r="I275" s="53"/>
      <c r="J275" s="53"/>
      <c r="K275" s="53"/>
      <c r="L275" s="53"/>
      <c r="M275" s="53"/>
      <c r="N275" s="53"/>
      <c r="O275" s="53"/>
      <c r="P275" s="53"/>
      <c r="Q275" s="53"/>
      <c r="R275" s="53"/>
      <c r="S275" s="53"/>
      <c r="T275" s="53"/>
      <c r="U275" s="53"/>
      <c r="V275" s="53"/>
      <c r="W275" s="53"/>
      <c r="X275" s="53"/>
      <c r="Y275" s="53"/>
      <c r="Z275" s="53"/>
      <c r="AA275" s="53"/>
      <c r="AB275" s="53"/>
      <c r="AC275" s="53"/>
      <c r="AD275" s="53"/>
      <c r="AE275" s="53"/>
      <c r="AF275" s="53"/>
      <c r="AG275" s="53"/>
    </row>
    <row r="276" spans="4:33" ht="18" customHeight="1">
      <c r="D276" s="28" t="s">
        <v>4384</v>
      </c>
      <c r="E276" s="28"/>
      <c r="F276" s="28"/>
      <c r="G276" s="28"/>
      <c r="H276" s="28"/>
      <c r="I276" s="28"/>
      <c r="J276" s="28"/>
      <c r="K276" s="28"/>
      <c r="L276" s="28"/>
      <c r="M276" s="28"/>
    </row>
    <row r="277" spans="4:33" ht="18" customHeight="1">
      <c r="E277" t="s">
        <v>4445</v>
      </c>
    </row>
    <row r="279" spans="4:33" ht="18" customHeight="1">
      <c r="E279" s="54" t="s">
        <v>4446</v>
      </c>
    </row>
    <row r="280" spans="4:33" ht="18" customHeight="1">
      <c r="E280" s="123" t="s">
        <v>4447</v>
      </c>
      <c r="F280" s="39"/>
      <c r="G280" s="39"/>
      <c r="H280" s="39"/>
      <c r="I280" s="39"/>
      <c r="J280" s="39"/>
      <c r="K280" s="39"/>
    </row>
    <row r="281" spans="4:33" ht="18" customHeight="1">
      <c r="E281" s="54"/>
    </row>
    <row r="282" spans="4:33" ht="18" customHeight="1">
      <c r="E282" s="54" t="s">
        <v>3811</v>
      </c>
    </row>
    <row r="283" spans="4:33" ht="18" customHeight="1">
      <c r="E283" s="76" t="s">
        <v>4367</v>
      </c>
    </row>
    <row r="284" spans="4:33" ht="18" customHeight="1">
      <c r="E284" s="76" t="s">
        <v>4368</v>
      </c>
    </row>
    <row r="285" spans="4:33" ht="18" customHeight="1">
      <c r="E285" s="76" t="s">
        <v>3830</v>
      </c>
    </row>
    <row r="286" spans="4:33" ht="18" customHeight="1">
      <c r="E286" s="54" t="s">
        <v>4372</v>
      </c>
    </row>
    <row r="287" spans="4:33" ht="18" customHeight="1">
      <c r="E287" s="54" t="s">
        <v>4448</v>
      </c>
    </row>
    <row r="288" spans="4:33" ht="18" customHeight="1">
      <c r="E288" s="76" t="s">
        <v>109</v>
      </c>
    </row>
    <row r="290" spans="5:19" ht="18" customHeight="1">
      <c r="E290" s="24" t="s">
        <v>4453</v>
      </c>
    </row>
    <row r="291" spans="5:19" ht="18" customHeight="1">
      <c r="E291" s="22" t="s">
        <v>4454</v>
      </c>
    </row>
    <row r="292" spans="5:19" ht="18" customHeight="1">
      <c r="E292" s="24" t="s">
        <v>4455</v>
      </c>
    </row>
    <row r="293" spans="5:19" ht="18" customHeight="1">
      <c r="E293" s="24" t="s">
        <v>4456</v>
      </c>
    </row>
    <row r="294" spans="5:19" ht="18" customHeight="1">
      <c r="E294" s="188" t="s">
        <v>4457</v>
      </c>
      <c r="F294" s="39"/>
      <c r="G294" s="39"/>
      <c r="H294" s="39"/>
      <c r="I294" s="39"/>
      <c r="J294" s="39"/>
      <c r="K294" s="39"/>
      <c r="L294" s="39"/>
      <c r="M294" s="39"/>
      <c r="N294" s="39"/>
      <c r="O294" s="39"/>
      <c r="P294" s="39"/>
      <c r="Q294" s="39"/>
      <c r="R294" s="39"/>
      <c r="S294" s="39"/>
    </row>
    <row r="295" spans="5:19" s="62" customFormat="1" ht="18" customHeight="1">
      <c r="E295" s="189"/>
    </row>
    <row r="296" spans="5:19" ht="18" customHeight="1">
      <c r="E296" s="54" t="s">
        <v>4459</v>
      </c>
    </row>
    <row r="297" spans="5:19" ht="18" customHeight="1">
      <c r="E297" s="76" t="s">
        <v>4460</v>
      </c>
    </row>
    <row r="298" spans="5:19" ht="18" customHeight="1">
      <c r="E298" s="54" t="s">
        <v>4461</v>
      </c>
    </row>
    <row r="299" spans="5:19" ht="18" customHeight="1">
      <c r="E299" s="54"/>
    </row>
    <row r="300" spans="5:19" ht="18" customHeight="1">
      <c r="E300" s="54" t="s">
        <v>4459</v>
      </c>
    </row>
    <row r="301" spans="5:19" ht="18" customHeight="1">
      <c r="E301" s="76" t="s">
        <v>4462</v>
      </c>
    </row>
    <row r="302" spans="5:19" ht="18" customHeight="1">
      <c r="E302" s="54" t="s">
        <v>4463</v>
      </c>
    </row>
    <row r="303" spans="5:19" ht="18" customHeight="1">
      <c r="E303" s="54"/>
    </row>
    <row r="304" spans="5:19" ht="18" customHeight="1">
      <c r="E304" s="54" t="s">
        <v>4464</v>
      </c>
    </row>
    <row r="305" spans="4:12" ht="18" customHeight="1">
      <c r="E305" s="54" t="s">
        <v>4447</v>
      </c>
    </row>
    <row r="306" spans="4:12" ht="18" customHeight="1">
      <c r="E306" s="54"/>
    </row>
    <row r="307" spans="4:12" ht="18" customHeight="1">
      <c r="E307" s="52" t="s">
        <v>4458</v>
      </c>
    </row>
    <row r="308" spans="4:12" ht="18" customHeight="1">
      <c r="E308" s="54" t="s">
        <v>4459</v>
      </c>
    </row>
    <row r="309" spans="4:12" ht="18" customHeight="1">
      <c r="E309" s="76" t="s">
        <v>4465</v>
      </c>
    </row>
    <row r="310" spans="4:12" ht="18" customHeight="1">
      <c r="E310" s="76"/>
    </row>
    <row r="311" spans="4:12" ht="18" customHeight="1">
      <c r="E311" s="54" t="s">
        <v>4466</v>
      </c>
    </row>
    <row r="312" spans="4:12" ht="18" customHeight="1">
      <c r="E312" s="54"/>
    </row>
    <row r="313" spans="4:12" ht="18" customHeight="1">
      <c r="E313" s="52" t="s">
        <v>4467</v>
      </c>
    </row>
    <row r="320" spans="4:12" ht="18" customHeight="1">
      <c r="D320" s="28" t="s">
        <v>4468</v>
      </c>
      <c r="E320" s="28"/>
      <c r="F320" s="28"/>
      <c r="G320" s="28"/>
      <c r="H320" s="28"/>
      <c r="I320" s="28"/>
      <c r="J320" s="28"/>
      <c r="K320" s="28"/>
      <c r="L320" s="28"/>
    </row>
    <row r="322" spans="5:17" ht="18" customHeight="1">
      <c r="E322" s="52" t="s">
        <v>4469</v>
      </c>
    </row>
    <row r="323" spans="5:17" ht="18" customHeight="1">
      <c r="E323" s="54" t="s">
        <v>3811</v>
      </c>
    </row>
    <row r="324" spans="5:17" ht="18" customHeight="1">
      <c r="E324" s="76" t="s">
        <v>4367</v>
      </c>
    </row>
    <row r="325" spans="5:17" ht="18" customHeight="1">
      <c r="E325" s="76" t="s">
        <v>4368</v>
      </c>
    </row>
    <row r="326" spans="5:17" ht="18" customHeight="1">
      <c r="E326" s="76" t="s">
        <v>3830</v>
      </c>
    </row>
    <row r="327" spans="5:17" ht="18" customHeight="1">
      <c r="E327" s="54" t="s">
        <v>4372</v>
      </c>
    </row>
    <row r="328" spans="5:17" ht="18" customHeight="1">
      <c r="E328" s="54" t="s">
        <v>4444</v>
      </c>
    </row>
    <row r="329" spans="5:17" ht="18" customHeight="1">
      <c r="E329" s="76" t="s">
        <v>109</v>
      </c>
    </row>
    <row r="330" spans="5:17" ht="18" customHeight="1">
      <c r="E330" s="76"/>
    </row>
    <row r="331" spans="5:17" ht="18" customHeight="1">
      <c r="E331" s="52" t="s">
        <v>4470</v>
      </c>
    </row>
    <row r="332" spans="5:17" ht="18" customHeight="1">
      <c r="E332" s="123" t="s">
        <v>4446</v>
      </c>
      <c r="F332" s="39"/>
      <c r="G332" s="39"/>
      <c r="H332" s="39"/>
      <c r="I332" s="39"/>
      <c r="J332" s="39"/>
      <c r="K332" s="39"/>
      <c r="L332" s="39"/>
      <c r="M332" s="39"/>
      <c r="N332" s="39"/>
      <c r="O332" s="39"/>
      <c r="P332" s="39"/>
      <c r="Q332" s="39"/>
    </row>
    <row r="333" spans="5:17" ht="18" customHeight="1">
      <c r="E333" s="78" t="s">
        <v>4473</v>
      </c>
      <c r="F333" s="39"/>
      <c r="G333" s="39"/>
      <c r="H333" s="39"/>
      <c r="I333" s="39"/>
      <c r="J333" s="39"/>
      <c r="K333" s="39"/>
      <c r="L333" s="39"/>
      <c r="M333" s="39"/>
      <c r="N333" s="39"/>
      <c r="O333" s="39"/>
      <c r="P333" s="39"/>
      <c r="Q333" s="39"/>
    </row>
    <row r="334" spans="5:17" ht="18" customHeight="1">
      <c r="E334" s="76"/>
    </row>
    <row r="335" spans="5:17" ht="18" customHeight="1">
      <c r="E335" s="52" t="s">
        <v>4471</v>
      </c>
    </row>
    <row r="336" spans="5:17" ht="18" customHeight="1">
      <c r="E336" s="54" t="s">
        <v>3811</v>
      </c>
    </row>
    <row r="337" spans="4:13" ht="18" customHeight="1">
      <c r="E337" s="76" t="s">
        <v>4367</v>
      </c>
    </row>
    <row r="338" spans="4:13" ht="18" customHeight="1">
      <c r="E338" s="76" t="s">
        <v>4368</v>
      </c>
    </row>
    <row r="339" spans="4:13" ht="18" customHeight="1">
      <c r="E339" s="76" t="s">
        <v>3830</v>
      </c>
    </row>
    <row r="340" spans="4:13" ht="18" customHeight="1">
      <c r="E340" s="54" t="s">
        <v>4372</v>
      </c>
    </row>
    <row r="341" spans="4:13" ht="18" customHeight="1">
      <c r="E341" s="54" t="s">
        <v>4444</v>
      </c>
    </row>
    <row r="342" spans="4:13" ht="18" customHeight="1">
      <c r="E342" s="76" t="s">
        <v>109</v>
      </c>
    </row>
    <row r="343" spans="4:13" ht="18" customHeight="1">
      <c r="E343" s="76"/>
    </row>
    <row r="344" spans="4:13" ht="18" customHeight="1">
      <c r="E344" s="52" t="s">
        <v>4472</v>
      </c>
    </row>
    <row r="345" spans="4:13" ht="18" customHeight="1">
      <c r="E345" s="54" t="s">
        <v>4446</v>
      </c>
    </row>
    <row r="346" spans="4:13" ht="18" customHeight="1">
      <c r="E346" s="54" t="s">
        <v>4474</v>
      </c>
    </row>
    <row r="347" spans="4:13" ht="18" customHeight="1">
      <c r="E347" s="54"/>
    </row>
    <row r="348" spans="4:13" ht="18" customHeight="1">
      <c r="E348" s="52" t="s">
        <v>3358</v>
      </c>
    </row>
    <row r="349" spans="4:13" ht="18" customHeight="1">
      <c r="E349" s="54" t="s">
        <v>4446</v>
      </c>
    </row>
    <row r="350" spans="4:13" ht="18" customHeight="1">
      <c r="E350" s="54" t="s">
        <v>4475</v>
      </c>
    </row>
    <row r="352" spans="4:13" ht="18" customHeight="1">
      <c r="D352" s="28" t="s">
        <v>4449</v>
      </c>
      <c r="E352" s="28"/>
      <c r="F352" s="28"/>
      <c r="G352" s="28"/>
      <c r="H352" s="28"/>
      <c r="I352" s="28"/>
      <c r="J352" s="28"/>
      <c r="K352" s="28"/>
      <c r="L352" s="28"/>
      <c r="M352" s="28"/>
    </row>
    <row r="353" spans="5:16" ht="18" customHeight="1">
      <c r="E353" t="s">
        <v>4450</v>
      </c>
    </row>
    <row r="355" spans="5:16" ht="18" customHeight="1">
      <c r="E355" s="39" t="s">
        <v>4476</v>
      </c>
      <c r="F355" s="39"/>
      <c r="G355" s="39"/>
      <c r="H355" s="39"/>
      <c r="I355" s="39"/>
      <c r="J355" s="39"/>
      <c r="K355" s="39"/>
      <c r="L355" s="39"/>
      <c r="M355" s="39"/>
    </row>
    <row r="357" spans="5:16" ht="18" customHeight="1">
      <c r="F357" s="52" t="s">
        <v>3213</v>
      </c>
    </row>
    <row r="358" spans="5:16" ht="18" customHeight="1">
      <c r="F358" s="54" t="s">
        <v>4479</v>
      </c>
    </row>
    <row r="359" spans="5:16" ht="18" customHeight="1">
      <c r="F359" s="160" t="s">
        <v>4480</v>
      </c>
      <c r="G359" s="33"/>
      <c r="H359" s="33"/>
      <c r="I359" s="33"/>
      <c r="J359" s="33"/>
      <c r="K359" s="33"/>
      <c r="L359" s="33"/>
      <c r="M359" s="33"/>
      <c r="N359" s="33"/>
      <c r="O359" s="33"/>
      <c r="P359" s="33"/>
    </row>
    <row r="360" spans="5:16" ht="18" customHeight="1">
      <c r="F360" s="76" t="s">
        <v>4481</v>
      </c>
    </row>
    <row r="361" spans="5:16" ht="18" customHeight="1">
      <c r="F361" s="76" t="s">
        <v>4443</v>
      </c>
    </row>
    <row r="362" spans="5:16" ht="18" customHeight="1">
      <c r="F362" s="76" t="s">
        <v>3283</v>
      </c>
    </row>
    <row r="363" spans="5:16" ht="18" customHeight="1">
      <c r="F363" s="76"/>
    </row>
    <row r="364" spans="5:16" ht="18" customHeight="1">
      <c r="F364" s="52" t="s">
        <v>4477</v>
      </c>
    </row>
    <row r="365" spans="5:16" ht="18" customHeight="1">
      <c r="F365" s="54" t="s">
        <v>3811</v>
      </c>
    </row>
    <row r="366" spans="5:16" ht="18" customHeight="1">
      <c r="F366" s="76" t="s">
        <v>4367</v>
      </c>
    </row>
    <row r="367" spans="5:16" ht="18" customHeight="1">
      <c r="F367" s="76" t="s">
        <v>4368</v>
      </c>
    </row>
    <row r="368" spans="5:16" ht="18" customHeight="1">
      <c r="F368" s="76" t="s">
        <v>3830</v>
      </c>
    </row>
    <row r="369" spans="5:18" ht="18" customHeight="1">
      <c r="F369" s="54" t="s">
        <v>4372</v>
      </c>
    </row>
    <row r="370" spans="5:18" ht="18" customHeight="1">
      <c r="F370" s="54" t="s">
        <v>4482</v>
      </c>
    </row>
    <row r="371" spans="5:18" ht="18" customHeight="1">
      <c r="F371" s="76" t="s">
        <v>109</v>
      </c>
    </row>
    <row r="372" spans="5:18" ht="18" customHeight="1">
      <c r="F372" s="76"/>
    </row>
    <row r="373" spans="5:18" ht="18" customHeight="1">
      <c r="F373" s="52" t="s">
        <v>4478</v>
      </c>
    </row>
    <row r="374" spans="5:18" ht="18" customHeight="1">
      <c r="F374" s="54" t="s">
        <v>4483</v>
      </c>
    </row>
    <row r="375" spans="5:18" ht="18" customHeight="1">
      <c r="F375" s="76" t="s">
        <v>4274</v>
      </c>
    </row>
    <row r="376" spans="5:18" ht="18" customHeight="1">
      <c r="F376" s="76" t="s">
        <v>3830</v>
      </c>
    </row>
    <row r="377" spans="5:18" ht="18" customHeight="1">
      <c r="F377" s="54" t="s">
        <v>3938</v>
      </c>
    </row>
    <row r="378" spans="5:18" ht="18" customHeight="1">
      <c r="F378" s="54" t="s">
        <v>4484</v>
      </c>
    </row>
    <row r="379" spans="5:18" ht="18" customHeight="1">
      <c r="F379" s="76" t="s">
        <v>109</v>
      </c>
    </row>
    <row r="383" spans="5:18" ht="18" customHeight="1">
      <c r="E383" s="39" t="s">
        <v>4485</v>
      </c>
      <c r="F383" s="39"/>
      <c r="G383" s="39"/>
      <c r="H383" s="39"/>
      <c r="I383" s="39"/>
      <c r="J383" s="39"/>
      <c r="K383" s="39"/>
      <c r="L383" s="39"/>
      <c r="M383" s="39"/>
      <c r="N383" s="39"/>
      <c r="O383" s="39"/>
      <c r="P383" s="39"/>
      <c r="R383" t="s">
        <v>4491</v>
      </c>
    </row>
    <row r="385" spans="6:24" ht="18" customHeight="1">
      <c r="F385" s="54" t="s">
        <v>4486</v>
      </c>
    </row>
    <row r="386" spans="6:24" ht="18" customHeight="1">
      <c r="F386" s="76" t="s">
        <v>4487</v>
      </c>
      <c r="G386" s="33"/>
      <c r="H386" s="33"/>
      <c r="I386" s="33"/>
      <c r="J386" s="33"/>
      <c r="K386" s="33"/>
      <c r="L386" s="33"/>
      <c r="M386" s="33"/>
      <c r="N386" s="33"/>
      <c r="O386" s="33"/>
      <c r="P386" s="33"/>
      <c r="Q386" s="33"/>
      <c r="R386" s="33"/>
      <c r="S386" s="33"/>
      <c r="T386" s="33"/>
      <c r="U386" s="33"/>
      <c r="V386" s="33"/>
      <c r="W386" s="33"/>
      <c r="X386" s="33"/>
    </row>
    <row r="387" spans="6:24" ht="18" customHeight="1">
      <c r="F387" s="76" t="s">
        <v>4488</v>
      </c>
      <c r="G387" s="33"/>
      <c r="H387" s="33"/>
      <c r="I387" s="33"/>
      <c r="J387" s="33"/>
      <c r="K387" s="33"/>
      <c r="L387" s="33"/>
      <c r="M387" s="33"/>
      <c r="N387" s="33"/>
      <c r="O387" s="33"/>
      <c r="P387" s="33"/>
      <c r="Q387" s="33"/>
      <c r="R387" s="33"/>
      <c r="S387" s="33"/>
      <c r="T387" s="33"/>
      <c r="U387" s="33"/>
      <c r="V387" s="33"/>
      <c r="W387" s="33"/>
      <c r="X387" s="33"/>
    </row>
    <row r="388" spans="6:24" ht="18" customHeight="1">
      <c r="F388" s="76" t="s">
        <v>4443</v>
      </c>
    </row>
    <row r="389" spans="6:24" ht="18" customHeight="1">
      <c r="F389" s="76" t="s">
        <v>3283</v>
      </c>
    </row>
    <row r="390" spans="6:24" ht="18" customHeight="1">
      <c r="F390" s="76"/>
    </row>
    <row r="391" spans="6:24" ht="18" customHeight="1">
      <c r="F391" s="52" t="s">
        <v>4477</v>
      </c>
    </row>
    <row r="392" spans="6:24" ht="18" customHeight="1">
      <c r="F392" s="54" t="s">
        <v>3811</v>
      </c>
    </row>
    <row r="393" spans="6:24" ht="18" customHeight="1">
      <c r="F393" s="76" t="s">
        <v>4367</v>
      </c>
    </row>
    <row r="394" spans="6:24" ht="18" customHeight="1">
      <c r="F394" s="76" t="s">
        <v>4368</v>
      </c>
    </row>
    <row r="395" spans="6:24" ht="18" customHeight="1">
      <c r="F395" s="76" t="s">
        <v>3830</v>
      </c>
    </row>
    <row r="396" spans="6:24" ht="18" customHeight="1">
      <c r="F396" s="54" t="s">
        <v>4372</v>
      </c>
    </row>
    <row r="397" spans="6:24" ht="18" customHeight="1">
      <c r="F397" s="54" t="s">
        <v>4489</v>
      </c>
    </row>
    <row r="398" spans="6:24" ht="18" customHeight="1">
      <c r="F398" s="76" t="s">
        <v>109</v>
      </c>
    </row>
    <row r="399" spans="6:24" ht="18" customHeight="1">
      <c r="F399" s="76"/>
    </row>
    <row r="400" spans="6:24" ht="18" customHeight="1">
      <c r="F400" s="52" t="s">
        <v>4478</v>
      </c>
    </row>
    <row r="401" spans="5:18" ht="18" customHeight="1">
      <c r="F401" s="54" t="s">
        <v>4483</v>
      </c>
    </row>
    <row r="402" spans="5:18" ht="18" customHeight="1">
      <c r="F402" s="76" t="s">
        <v>4274</v>
      </c>
    </row>
    <row r="403" spans="5:18" ht="18" customHeight="1">
      <c r="F403" s="76" t="s">
        <v>3830</v>
      </c>
    </row>
    <row r="404" spans="5:18" ht="18" customHeight="1">
      <c r="F404" s="54" t="s">
        <v>3938</v>
      </c>
    </row>
    <row r="405" spans="5:18" ht="18" customHeight="1">
      <c r="F405" s="54" t="s">
        <v>4490</v>
      </c>
    </row>
    <row r="406" spans="5:18" ht="18" customHeight="1">
      <c r="F406" s="76" t="s">
        <v>109</v>
      </c>
    </row>
    <row r="410" spans="5:18" ht="18" customHeight="1">
      <c r="E410" s="39" t="s">
        <v>4492</v>
      </c>
      <c r="F410" s="39"/>
      <c r="G410" s="39"/>
      <c r="H410" s="39"/>
      <c r="I410" s="39"/>
      <c r="J410" s="39"/>
      <c r="K410" s="39"/>
      <c r="L410" s="39"/>
      <c r="M410" s="39"/>
      <c r="N410" s="39"/>
      <c r="O410" s="39"/>
      <c r="P410" s="39"/>
      <c r="Q410" s="39"/>
      <c r="R410" s="39"/>
    </row>
    <row r="412" spans="5:18" ht="18" customHeight="1">
      <c r="F412" s="54" t="s">
        <v>4495</v>
      </c>
    </row>
    <row r="413" spans="5:18" ht="18" customHeight="1">
      <c r="F413" s="54"/>
    </row>
    <row r="414" spans="5:18" ht="18" customHeight="1">
      <c r="F414" s="52" t="s">
        <v>4493</v>
      </c>
    </row>
    <row r="415" spans="5:18" ht="18" customHeight="1">
      <c r="F415" s="52" t="s">
        <v>4494</v>
      </c>
    </row>
    <row r="416" spans="5:18" ht="18" customHeight="1">
      <c r="F416" s="52"/>
    </row>
    <row r="417" spans="5:19" ht="18" customHeight="1">
      <c r="F417" s="54" t="s">
        <v>2076</v>
      </c>
    </row>
    <row r="418" spans="5:19" ht="18" customHeight="1">
      <c r="F418" s="54" t="s">
        <v>4496</v>
      </c>
    </row>
    <row r="423" spans="5:19" ht="18" customHeight="1">
      <c r="E423" s="39" t="s">
        <v>4497</v>
      </c>
      <c r="F423" s="39"/>
      <c r="G423" s="39"/>
      <c r="H423" s="39"/>
      <c r="I423" s="39"/>
      <c r="J423" s="39"/>
      <c r="K423" s="39"/>
      <c r="L423" s="39"/>
      <c r="M423" s="39"/>
      <c r="N423" s="39"/>
      <c r="O423" s="39"/>
      <c r="P423" s="39"/>
      <c r="Q423" s="39"/>
      <c r="R423" s="39"/>
      <c r="S423" s="39"/>
    </row>
    <row r="425" spans="5:19" ht="18" customHeight="1">
      <c r="F425" s="52" t="s">
        <v>4498</v>
      </c>
    </row>
    <row r="426" spans="5:19" ht="18" customHeight="1">
      <c r="F426" s="52" t="s">
        <v>4499</v>
      </c>
    </row>
    <row r="427" spans="5:19" ht="18" customHeight="1">
      <c r="F427" s="54" t="s">
        <v>4501</v>
      </c>
    </row>
    <row r="428" spans="5:19" ht="18" customHeight="1">
      <c r="F428" s="54" t="s">
        <v>4502</v>
      </c>
    </row>
    <row r="429" spans="5:19" ht="18" customHeight="1">
      <c r="F429" s="54"/>
    </row>
    <row r="430" spans="5:19" ht="18" customHeight="1">
      <c r="F430" s="52" t="s">
        <v>4498</v>
      </c>
    </row>
    <row r="431" spans="5:19" ht="18" customHeight="1">
      <c r="F431" s="52" t="s">
        <v>4500</v>
      </c>
    </row>
    <row r="432" spans="5:19" ht="18" customHeight="1">
      <c r="F432" s="54" t="s">
        <v>4503</v>
      </c>
    </row>
    <row r="433" spans="4:22" ht="18" customHeight="1">
      <c r="F433" s="54" t="s">
        <v>4504</v>
      </c>
    </row>
    <row r="435" spans="4:22" ht="18" customHeight="1">
      <c r="F435" s="54" t="s">
        <v>4505</v>
      </c>
    </row>
    <row r="436" spans="4:22" ht="18" customHeight="1">
      <c r="F436" s="76" t="s">
        <v>4506</v>
      </c>
    </row>
    <row r="437" spans="4:22" ht="18" customHeight="1">
      <c r="F437" s="76" t="s">
        <v>4507</v>
      </c>
    </row>
    <row r="438" spans="4:22" ht="18" customHeight="1">
      <c r="F438" s="76" t="s">
        <v>4508</v>
      </c>
    </row>
    <row r="439" spans="4:22" ht="18" customHeight="1">
      <c r="F439" s="76" t="s">
        <v>4509</v>
      </c>
      <c r="G439" s="33"/>
      <c r="H439" s="33"/>
      <c r="I439" s="33"/>
      <c r="J439" s="33"/>
      <c r="K439" s="33"/>
      <c r="L439" s="33"/>
      <c r="M439" s="33"/>
      <c r="N439" s="33"/>
      <c r="O439" s="33"/>
      <c r="P439" s="33"/>
      <c r="Q439" s="33"/>
      <c r="R439" s="33"/>
      <c r="S439" s="33"/>
      <c r="T439" s="33"/>
    </row>
    <row r="440" spans="4:22" ht="18" customHeight="1">
      <c r="F440" s="76" t="s">
        <v>4511</v>
      </c>
      <c r="G440" s="33"/>
      <c r="H440" s="33"/>
      <c r="I440" s="33"/>
      <c r="J440" s="33"/>
      <c r="K440" s="33"/>
      <c r="L440" s="33"/>
      <c r="M440" s="33"/>
      <c r="N440" s="33"/>
      <c r="O440" s="33"/>
      <c r="P440" s="33"/>
      <c r="Q440" s="33"/>
      <c r="R440" s="33"/>
      <c r="S440" s="33"/>
      <c r="T440" s="33"/>
    </row>
    <row r="441" spans="4:22" ht="18" customHeight="1">
      <c r="F441" s="76" t="s">
        <v>3283</v>
      </c>
    </row>
    <row r="443" spans="4:22" ht="18" customHeight="1">
      <c r="D443" s="28" t="s">
        <v>4341</v>
      </c>
      <c r="E443" s="28"/>
      <c r="F443" s="28"/>
      <c r="G443" s="28"/>
      <c r="H443" s="28"/>
      <c r="I443" s="28"/>
    </row>
    <row r="446" spans="4:22" ht="18" customHeight="1">
      <c r="O446" s="52" t="s">
        <v>4512</v>
      </c>
      <c r="P446" s="53"/>
      <c r="Q446" s="53"/>
      <c r="R446" s="53"/>
      <c r="S446" s="53"/>
      <c r="T446" s="53"/>
      <c r="U446" s="53"/>
      <c r="V446" s="53"/>
    </row>
    <row r="447" spans="4:22" ht="18" customHeight="1">
      <c r="O447" s="54" t="s">
        <v>3811</v>
      </c>
      <c r="P447" s="53"/>
      <c r="Q447" s="53"/>
      <c r="R447" s="53"/>
      <c r="S447" s="53"/>
      <c r="T447" s="53"/>
      <c r="U447" s="53"/>
      <c r="V447" s="53"/>
    </row>
    <row r="448" spans="4:22" ht="18" customHeight="1">
      <c r="O448" s="76" t="s">
        <v>4367</v>
      </c>
      <c r="P448" s="53"/>
      <c r="Q448" s="53"/>
      <c r="R448" s="53"/>
      <c r="S448" s="53"/>
      <c r="T448" s="53"/>
      <c r="U448" s="53"/>
      <c r="V448" s="53"/>
    </row>
    <row r="449" spans="5:22" ht="18" customHeight="1">
      <c r="O449" s="76" t="s">
        <v>4368</v>
      </c>
      <c r="P449" s="53"/>
      <c r="Q449" s="53"/>
      <c r="R449" s="53"/>
      <c r="S449" s="53"/>
      <c r="T449" s="53"/>
      <c r="U449" s="53"/>
      <c r="V449" s="53"/>
    </row>
    <row r="450" spans="5:22" ht="18" customHeight="1">
      <c r="O450" s="76" t="s">
        <v>3805</v>
      </c>
      <c r="P450" s="53"/>
      <c r="Q450" s="53"/>
      <c r="R450" s="53"/>
      <c r="S450" s="53"/>
      <c r="T450" s="53"/>
      <c r="U450" s="53"/>
      <c r="V450" s="53"/>
    </row>
    <row r="451" spans="5:22" ht="18" customHeight="1">
      <c r="O451" s="76" t="s">
        <v>4513</v>
      </c>
      <c r="P451" s="53"/>
      <c r="Q451" s="53"/>
      <c r="R451" s="53"/>
      <c r="S451" s="53"/>
      <c r="T451" s="53"/>
      <c r="U451" s="53"/>
      <c r="V451" s="53"/>
    </row>
    <row r="452" spans="5:22" ht="18" customHeight="1">
      <c r="O452" s="76" t="s">
        <v>4514</v>
      </c>
      <c r="P452" s="53"/>
      <c r="Q452" s="53"/>
      <c r="R452" s="53"/>
      <c r="S452" s="53"/>
      <c r="T452" s="53"/>
      <c r="U452" s="53"/>
      <c r="V452" s="53"/>
    </row>
    <row r="453" spans="5:22" ht="18" customHeight="1">
      <c r="O453" s="54" t="s">
        <v>4372</v>
      </c>
      <c r="P453" s="53"/>
      <c r="Q453" s="53"/>
      <c r="R453" s="53"/>
      <c r="S453" s="53"/>
      <c r="T453" s="53"/>
      <c r="U453" s="53"/>
      <c r="V453" s="53"/>
    </row>
    <row r="454" spans="5:22" ht="18" customHeight="1">
      <c r="O454" s="54" t="s">
        <v>4515</v>
      </c>
      <c r="P454" s="53"/>
      <c r="Q454" s="53"/>
      <c r="R454" s="53"/>
      <c r="S454" s="53"/>
      <c r="T454" s="53"/>
      <c r="U454" s="53"/>
      <c r="V454" s="53"/>
    </row>
    <row r="455" spans="5:22" ht="18" customHeight="1">
      <c r="O455" s="76" t="s">
        <v>109</v>
      </c>
      <c r="P455" s="53"/>
      <c r="Q455" s="53"/>
      <c r="R455" s="53"/>
      <c r="S455" s="53"/>
      <c r="T455" s="53"/>
      <c r="U455" s="53"/>
      <c r="V455" s="53"/>
    </row>
    <row r="463" spans="5:22" ht="18" customHeight="1">
      <c r="E463" s="52" t="s">
        <v>4516</v>
      </c>
    </row>
    <row r="464" spans="5:22" ht="18" customHeight="1">
      <c r="E464" s="52"/>
    </row>
    <row r="465" spans="5:19" ht="18" customHeight="1">
      <c r="E465" s="52" t="s">
        <v>4517</v>
      </c>
    </row>
    <row r="466" spans="5:19" ht="18" customHeight="1">
      <c r="E466" s="54" t="s">
        <v>2076</v>
      </c>
    </row>
    <row r="467" spans="5:19" ht="18" customHeight="1">
      <c r="E467" s="54" t="s">
        <v>3762</v>
      </c>
    </row>
    <row r="468" spans="5:19" ht="18" customHeight="1">
      <c r="E468" s="54"/>
    </row>
    <row r="469" spans="5:19" ht="18" customHeight="1">
      <c r="E469" s="52" t="s">
        <v>4518</v>
      </c>
    </row>
    <row r="470" spans="5:19" ht="18" customHeight="1">
      <c r="E470" s="54" t="s">
        <v>2076</v>
      </c>
    </row>
    <row r="471" spans="5:19" ht="18" customHeight="1">
      <c r="E471" s="54" t="s">
        <v>3611</v>
      </c>
    </row>
    <row r="472" spans="5:19" ht="18" customHeight="1">
      <c r="E472" s="52"/>
    </row>
    <row r="473" spans="5:19" ht="18" customHeight="1">
      <c r="E473" s="52" t="s">
        <v>4519</v>
      </c>
    </row>
    <row r="474" spans="5:19" ht="18" customHeight="1">
      <c r="E474" s="52" t="s">
        <v>4520</v>
      </c>
    </row>
    <row r="475" spans="5:19" ht="18" customHeight="1">
      <c r="E475" s="54" t="s">
        <v>4521</v>
      </c>
    </row>
    <row r="476" spans="5:19" ht="18" customHeight="1">
      <c r="E476" s="76" t="s">
        <v>3275</v>
      </c>
    </row>
    <row r="477" spans="5:19" ht="18" customHeight="1">
      <c r="E477" s="76" t="s">
        <v>3276</v>
      </c>
    </row>
    <row r="478" spans="5:19" ht="18" customHeight="1">
      <c r="E478" s="76" t="s">
        <v>3277</v>
      </c>
    </row>
    <row r="479" spans="5:19" ht="18" customHeight="1">
      <c r="E479" s="76" t="s">
        <v>3278</v>
      </c>
    </row>
    <row r="480" spans="5:19" ht="18" customHeight="1">
      <c r="E480" s="76" t="s">
        <v>3279</v>
      </c>
      <c r="N480" s="187" t="s">
        <v>4527</v>
      </c>
      <c r="O480" s="187"/>
      <c r="P480" s="187"/>
      <c r="Q480" s="187"/>
      <c r="R480" s="187"/>
      <c r="S480" s="187"/>
    </row>
    <row r="481" spans="5:19" ht="18" customHeight="1">
      <c r="E481" s="76" t="s">
        <v>3280</v>
      </c>
      <c r="N481" s="187" t="s">
        <v>4528</v>
      </c>
      <c r="O481" s="187"/>
      <c r="P481" s="187"/>
      <c r="Q481" s="187"/>
      <c r="R481" s="187"/>
      <c r="S481" s="187"/>
    </row>
    <row r="482" spans="5:19" ht="18" customHeight="1">
      <c r="E482" s="76" t="s">
        <v>3281</v>
      </c>
    </row>
    <row r="483" spans="5:19" ht="18" customHeight="1">
      <c r="E483" s="76" t="s">
        <v>3282</v>
      </c>
    </row>
    <row r="484" spans="5:19" ht="18" customHeight="1">
      <c r="E484" s="76" t="s">
        <v>3307</v>
      </c>
    </row>
    <row r="485" spans="5:19" ht="18" customHeight="1">
      <c r="E485" s="76" t="s">
        <v>3308</v>
      </c>
    </row>
    <row r="486" spans="5:19" ht="18" customHeight="1">
      <c r="E486" s="76" t="s">
        <v>4522</v>
      </c>
    </row>
    <row r="487" spans="5:19" ht="18" customHeight="1">
      <c r="E487" s="76" t="s">
        <v>4523</v>
      </c>
    </row>
    <row r="488" spans="5:19" ht="18" customHeight="1">
      <c r="E488" s="76" t="s">
        <v>4524</v>
      </c>
    </row>
    <row r="489" spans="5:19" ht="18" customHeight="1">
      <c r="E489" s="76" t="s">
        <v>4525</v>
      </c>
    </row>
    <row r="490" spans="5:19" ht="18" customHeight="1">
      <c r="E490" s="76" t="s">
        <v>4526</v>
      </c>
    </row>
    <row r="491" spans="5:19" ht="18" customHeight="1">
      <c r="E491" s="76" t="s">
        <v>3311</v>
      </c>
    </row>
    <row r="492" spans="5:19" ht="18" customHeight="1">
      <c r="E492" s="270">
        <v>50</v>
      </c>
    </row>
    <row r="493" spans="5:19" ht="18" customHeight="1">
      <c r="E493" s="76" t="s">
        <v>3283</v>
      </c>
    </row>
    <row r="495" spans="5:19" ht="18" customHeight="1">
      <c r="E495" s="78" t="s">
        <v>4529</v>
      </c>
      <c r="F495" s="39"/>
      <c r="G495" s="39"/>
      <c r="H495" s="39"/>
      <c r="I495" s="39"/>
      <c r="J495" s="39"/>
    </row>
    <row r="497" spans="6:16" ht="18" customHeight="1">
      <c r="F497" t="s">
        <v>802</v>
      </c>
    </row>
    <row r="498" spans="6:16" ht="18" customHeight="1">
      <c r="G498" s="33" t="s">
        <v>4633</v>
      </c>
      <c r="H498" s="33"/>
      <c r="I498" s="33"/>
    </row>
    <row r="499" spans="6:16" ht="18" customHeight="1">
      <c r="G499" t="s">
        <v>4530</v>
      </c>
    </row>
    <row r="500" spans="6:16" ht="18" customHeight="1">
      <c r="H500" t="s">
        <v>4531</v>
      </c>
    </row>
    <row r="501" spans="6:16" ht="18" customHeight="1">
      <c r="G501" t="s">
        <v>3596</v>
      </c>
    </row>
    <row r="503" spans="6:16" ht="18" customHeight="1">
      <c r="G503" s="120" t="s">
        <v>4631</v>
      </c>
      <c r="H503" s="120"/>
      <c r="I503" s="120"/>
      <c r="J503" s="120"/>
    </row>
    <row r="504" spans="6:16" ht="18" customHeight="1">
      <c r="G504" t="s">
        <v>4530</v>
      </c>
    </row>
    <row r="505" spans="6:16" ht="18" customHeight="1">
      <c r="H505" t="s">
        <v>4534</v>
      </c>
    </row>
    <row r="506" spans="6:16" ht="18" customHeight="1">
      <c r="G506" t="s">
        <v>3596</v>
      </c>
    </row>
    <row r="509" spans="6:16" ht="18" customHeight="1">
      <c r="G509" s="33" t="s">
        <v>4632</v>
      </c>
      <c r="H509" s="33"/>
      <c r="I509" s="33"/>
      <c r="J509" s="33"/>
      <c r="K509" s="33"/>
      <c r="L509" s="33"/>
      <c r="M509" s="33"/>
      <c r="N509" s="33"/>
      <c r="O509" s="33"/>
      <c r="P509" s="33"/>
    </row>
    <row r="510" spans="6:16" ht="18" customHeight="1">
      <c r="G510" t="s">
        <v>4530</v>
      </c>
    </row>
    <row r="511" spans="6:16" ht="18" customHeight="1">
      <c r="H511" t="s">
        <v>4532</v>
      </c>
    </row>
    <row r="512" spans="6:16" ht="18" customHeight="1">
      <c r="H512" s="86" t="s">
        <v>4533</v>
      </c>
    </row>
    <row r="513" spans="7:7" ht="18" customHeight="1">
      <c r="G513" t="s">
        <v>3596</v>
      </c>
    </row>
  </sheetData>
  <mergeCells count="23">
    <mergeCell ref="D18:H18"/>
    <mergeCell ref="I18:U18"/>
    <mergeCell ref="A1:A10"/>
    <mergeCell ref="D16:H16"/>
    <mergeCell ref="I16:U16"/>
    <mergeCell ref="D17:H17"/>
    <mergeCell ref="I17:U17"/>
    <mergeCell ref="D19:H19"/>
    <mergeCell ref="I19:U19"/>
    <mergeCell ref="D20:H20"/>
    <mergeCell ref="I20:U20"/>
    <mergeCell ref="D21:H21"/>
    <mergeCell ref="I21:U21"/>
    <mergeCell ref="E69:H69"/>
    <mergeCell ref="I69:V69"/>
    <mergeCell ref="E70:H70"/>
    <mergeCell ref="I70:V70"/>
    <mergeCell ref="E66:H66"/>
    <mergeCell ref="I66:V66"/>
    <mergeCell ref="E67:H67"/>
    <mergeCell ref="I67:V67"/>
    <mergeCell ref="E68:H68"/>
    <mergeCell ref="I68:V68"/>
  </mergeCells>
  <phoneticPr fontId="2" type="noConversion"/>
  <hyperlinks>
    <hyperlink ref="D4" r:id="rId1" xr:uid="{D7D7138B-EFF1-4E96-8CAE-8EE272EB2DC0}"/>
    <hyperlink ref="D3" r:id="rId2" xr:uid="{6B96BE7E-EDE2-41F0-A445-696BB45A4B84}"/>
    <hyperlink ref="A1:A10" location="목차!A1" display="목차!A1" xr:uid="{A3274BEB-E189-45E2-9DBA-78268F633CB1}"/>
    <hyperlink ref="D5" r:id="rId3" xr:uid="{9CAE8B46-B81C-40E8-81A3-1E6A08C11B85}"/>
    <hyperlink ref="D6" r:id="rId4" xr:uid="{6FF7EC2B-3FB4-444F-A601-0A0CBD64A152}"/>
    <hyperlink ref="D1" r:id="rId5" xr:uid="{2C568413-F02A-4CB9-B23E-821C6C1C7D62}"/>
    <hyperlink ref="A7" location="목차!A1" display="목차!A1" xr:uid="{99678865-BCE8-46E7-9D89-59A26592AC0F}"/>
    <hyperlink ref="D7" r:id="rId6" xr:uid="{3B1FC786-7FD3-4A8C-81A8-BD0EEF1A32F8}"/>
    <hyperlink ref="D8" r:id="rId7" xr:uid="{CEC614CD-B751-4FAD-96F9-953BE6919670}"/>
    <hyperlink ref="A9" location="목차!A1" display="목차!A1" xr:uid="{F31B3694-EB63-4981-8C6E-9309C98EFE96}"/>
    <hyperlink ref="D9" r:id="rId8" xr:uid="{2FF6D59C-FB54-4749-9A27-855199AFCDA7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7780A7-F887-4AB2-826B-551F332795BF}">
  <dimension ref="A1:Y247"/>
  <sheetViews>
    <sheetView showGridLines="0" zoomScaleNormal="100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8" ht="18" customHeight="1">
      <c r="A1" s="286" t="s">
        <v>0</v>
      </c>
      <c r="D1" s="15" t="s">
        <v>20</v>
      </c>
    </row>
    <row r="2" spans="1:8" ht="18" customHeight="1">
      <c r="A2" s="287"/>
      <c r="B2" t="s">
        <v>5</v>
      </c>
      <c r="D2" t="s">
        <v>6</v>
      </c>
    </row>
    <row r="3" spans="1:8" ht="18" customHeight="1">
      <c r="A3" s="287"/>
      <c r="B3" t="s">
        <v>3</v>
      </c>
      <c r="D3" s="15" t="s">
        <v>4</v>
      </c>
    </row>
    <row r="4" spans="1:8" ht="18" customHeight="1">
      <c r="A4" s="287"/>
      <c r="B4" t="s">
        <v>1</v>
      </c>
      <c r="D4" s="15" t="s">
        <v>2</v>
      </c>
    </row>
    <row r="5" spans="1:8" ht="18" customHeight="1">
      <c r="A5" s="287"/>
      <c r="B5" t="s">
        <v>10</v>
      </c>
      <c r="D5" s="15" t="s">
        <v>11</v>
      </c>
    </row>
    <row r="6" spans="1:8" ht="18" customHeight="1">
      <c r="A6" s="287"/>
      <c r="B6" t="s">
        <v>13</v>
      </c>
      <c r="D6" s="15" t="s">
        <v>12</v>
      </c>
    </row>
    <row r="7" spans="1:8" ht="18" customHeight="1">
      <c r="A7" s="287"/>
      <c r="B7" t="s">
        <v>24</v>
      </c>
      <c r="D7" s="15" t="s">
        <v>25</v>
      </c>
    </row>
    <row r="8" spans="1:8" ht="18" customHeight="1">
      <c r="A8" s="287"/>
      <c r="B8" t="s">
        <v>405</v>
      </c>
      <c r="D8" s="15" t="s">
        <v>404</v>
      </c>
    </row>
    <row r="9" spans="1:8" ht="18" customHeight="1">
      <c r="A9" s="287"/>
      <c r="B9" t="s">
        <v>3787</v>
      </c>
      <c r="D9" s="15" t="s">
        <v>3788</v>
      </c>
    </row>
    <row r="10" spans="1:8" ht="18" customHeight="1">
      <c r="A10" s="287"/>
      <c r="B10" t="s">
        <v>6317</v>
      </c>
    </row>
    <row r="12" spans="1:8" ht="18" customHeight="1">
      <c r="C12" s="42" t="s">
        <v>4200</v>
      </c>
      <c r="D12" s="42"/>
      <c r="E12" s="42"/>
      <c r="F12" s="42"/>
      <c r="G12" s="42"/>
      <c r="H12" s="42"/>
    </row>
    <row r="13" spans="1:8" ht="18" customHeight="1">
      <c r="D13" t="s">
        <v>4201</v>
      </c>
    </row>
    <row r="14" spans="1:8" ht="18" customHeight="1">
      <c r="D14" t="s">
        <v>4202</v>
      </c>
    </row>
    <row r="16" spans="1:8" ht="18" customHeight="1">
      <c r="D16" s="28" t="s">
        <v>802</v>
      </c>
      <c r="E16" s="28"/>
    </row>
    <row r="17" spans="5:5" ht="18" customHeight="1">
      <c r="E17" t="s">
        <v>4203</v>
      </c>
    </row>
    <row r="18" spans="5:5" ht="18" customHeight="1">
      <c r="E18" t="s">
        <v>4205</v>
      </c>
    </row>
    <row r="19" spans="5:5" ht="18" customHeight="1">
      <c r="E19" t="s">
        <v>4204</v>
      </c>
    </row>
    <row r="20" spans="5:5" ht="18" customHeight="1">
      <c r="E20" t="s">
        <v>4206</v>
      </c>
    </row>
    <row r="21" spans="5:5" ht="18" customHeight="1">
      <c r="E21" t="s">
        <v>4207</v>
      </c>
    </row>
    <row r="22" spans="5:5" ht="18" customHeight="1">
      <c r="E22" t="s">
        <v>4208</v>
      </c>
    </row>
    <row r="23" spans="5:5" ht="18" customHeight="1">
      <c r="E23" t="s">
        <v>4209</v>
      </c>
    </row>
    <row r="25" spans="5:5" ht="18" customHeight="1">
      <c r="E25" s="54" t="s">
        <v>4225</v>
      </c>
    </row>
    <row r="26" spans="5:5" ht="18" customHeight="1">
      <c r="E26" s="76" t="s">
        <v>3214</v>
      </c>
    </row>
    <row r="27" spans="5:5" ht="18" customHeight="1">
      <c r="E27" s="54" t="s">
        <v>2076</v>
      </c>
    </row>
    <row r="28" spans="5:5" ht="18" customHeight="1">
      <c r="E28" s="54" t="s">
        <v>3391</v>
      </c>
    </row>
    <row r="29" spans="5:5" ht="18" customHeight="1">
      <c r="E29" s="54" t="s">
        <v>4226</v>
      </c>
    </row>
    <row r="30" spans="5:5" ht="18" customHeight="1">
      <c r="E30" s="54"/>
    </row>
    <row r="31" spans="5:5" ht="18" customHeight="1">
      <c r="E31" s="76" t="s">
        <v>4210</v>
      </c>
    </row>
    <row r="32" spans="5:5" ht="18" customHeight="1">
      <c r="E32" s="76"/>
    </row>
    <row r="33" spans="5:5" ht="18" customHeight="1">
      <c r="E33" s="52" t="s">
        <v>4211</v>
      </c>
    </row>
    <row r="34" spans="5:5" ht="18" customHeight="1">
      <c r="E34" s="52" t="s">
        <v>4212</v>
      </c>
    </row>
    <row r="35" spans="5:5" ht="18" customHeight="1">
      <c r="E35" s="52" t="s">
        <v>4213</v>
      </c>
    </row>
    <row r="36" spans="5:5" ht="18" customHeight="1">
      <c r="E36" s="52" t="s">
        <v>4214</v>
      </c>
    </row>
    <row r="37" spans="5:5" ht="18" customHeight="1">
      <c r="E37" s="52" t="s">
        <v>4215</v>
      </c>
    </row>
    <row r="38" spans="5:5" ht="18" customHeight="1">
      <c r="E38" s="52"/>
    </row>
    <row r="39" spans="5:5" ht="18" customHeight="1">
      <c r="E39" s="52" t="s">
        <v>4216</v>
      </c>
    </row>
    <row r="40" spans="5:5" ht="18" customHeight="1">
      <c r="E40" s="54" t="s">
        <v>4227</v>
      </c>
    </row>
    <row r="41" spans="5:5" ht="18" customHeight="1">
      <c r="E41" s="76" t="s">
        <v>4228</v>
      </c>
    </row>
    <row r="42" spans="5:5" ht="18" customHeight="1">
      <c r="E42" s="76" t="s">
        <v>4229</v>
      </c>
    </row>
    <row r="43" spans="5:5" ht="18" customHeight="1">
      <c r="E43" s="76" t="s">
        <v>4230</v>
      </c>
    </row>
    <row r="44" spans="5:5" ht="18" customHeight="1">
      <c r="E44" s="76" t="s">
        <v>4231</v>
      </c>
    </row>
    <row r="45" spans="5:5" ht="18" customHeight="1">
      <c r="E45" s="76" t="s">
        <v>4217</v>
      </c>
    </row>
    <row r="46" spans="5:5" ht="18" customHeight="1">
      <c r="E46" s="76" t="s">
        <v>4232</v>
      </c>
    </row>
    <row r="47" spans="5:5" ht="18" customHeight="1">
      <c r="E47" s="76"/>
    </row>
    <row r="48" spans="5:5" ht="18" customHeight="1">
      <c r="E48" s="52" t="s">
        <v>4218</v>
      </c>
    </row>
    <row r="49" spans="5:5" ht="18" customHeight="1">
      <c r="E49" s="54" t="s">
        <v>3234</v>
      </c>
    </row>
    <row r="50" spans="5:5" ht="18" customHeight="1">
      <c r="E50" s="54" t="s">
        <v>4233</v>
      </c>
    </row>
    <row r="51" spans="5:5" ht="18" customHeight="1">
      <c r="E51" s="76" t="s">
        <v>109</v>
      </c>
    </row>
    <row r="52" spans="5:5" ht="18" customHeight="1">
      <c r="E52" s="76"/>
    </row>
    <row r="53" spans="5:5" ht="18" customHeight="1">
      <c r="E53" s="52" t="s">
        <v>4219</v>
      </c>
    </row>
    <row r="54" spans="5:5" ht="18" customHeight="1">
      <c r="E54" s="52" t="s">
        <v>4220</v>
      </c>
    </row>
    <row r="55" spans="5:5" ht="18" customHeight="1">
      <c r="E55" s="54" t="s">
        <v>4234</v>
      </c>
    </row>
    <row r="56" spans="5:5" ht="18" customHeight="1">
      <c r="E56" s="54"/>
    </row>
    <row r="57" spans="5:5" ht="18" customHeight="1">
      <c r="E57" s="52" t="s">
        <v>4221</v>
      </c>
    </row>
    <row r="58" spans="5:5" ht="18" customHeight="1">
      <c r="E58" s="54" t="s">
        <v>4235</v>
      </c>
    </row>
    <row r="59" spans="5:5" ht="18" customHeight="1">
      <c r="E59" s="54"/>
    </row>
    <row r="60" spans="5:5" ht="18" customHeight="1">
      <c r="E60" s="52" t="s">
        <v>4222</v>
      </c>
    </row>
    <row r="61" spans="5:5" ht="18" customHeight="1">
      <c r="E61" s="54" t="s">
        <v>4236</v>
      </c>
    </row>
    <row r="62" spans="5:5" ht="18" customHeight="1">
      <c r="E62" s="54"/>
    </row>
    <row r="63" spans="5:5" ht="18" customHeight="1">
      <c r="E63" s="52" t="s">
        <v>4223</v>
      </c>
    </row>
    <row r="64" spans="5:5" ht="18" customHeight="1">
      <c r="E64" s="54" t="s">
        <v>4234</v>
      </c>
    </row>
    <row r="65" spans="4:7" ht="18" customHeight="1">
      <c r="E65" s="52" t="s">
        <v>4224</v>
      </c>
    </row>
    <row r="66" spans="4:7" ht="18" customHeight="1">
      <c r="E66" s="52"/>
    </row>
    <row r="67" spans="4:7" ht="18" customHeight="1">
      <c r="E67" s="52" t="s">
        <v>3357</v>
      </c>
    </row>
    <row r="68" spans="4:7" ht="18" customHeight="1">
      <c r="E68" s="54" t="s">
        <v>4235</v>
      </c>
    </row>
    <row r="70" spans="4:7" ht="18" customHeight="1">
      <c r="D70" s="28" t="s">
        <v>4237</v>
      </c>
      <c r="E70" s="28"/>
      <c r="F70" s="28"/>
      <c r="G70" s="28"/>
    </row>
    <row r="72" spans="4:7" ht="18" customHeight="1">
      <c r="E72" s="39" t="s">
        <v>802</v>
      </c>
      <c r="F72" s="39"/>
      <c r="G72" s="39"/>
    </row>
    <row r="73" spans="4:7" ht="18" customHeight="1">
      <c r="F73" t="s">
        <v>4238</v>
      </c>
    </row>
    <row r="74" spans="4:7" ht="18" customHeight="1">
      <c r="F74" t="s">
        <v>4205</v>
      </c>
    </row>
    <row r="75" spans="4:7" ht="18" customHeight="1">
      <c r="F75" t="s">
        <v>4206</v>
      </c>
    </row>
    <row r="76" spans="4:7" ht="18" customHeight="1">
      <c r="F76" t="s">
        <v>4207</v>
      </c>
    </row>
    <row r="77" spans="4:7" ht="18" customHeight="1">
      <c r="F77" t="s">
        <v>4208</v>
      </c>
    </row>
    <row r="78" spans="4:7" ht="18" customHeight="1">
      <c r="F78" t="s">
        <v>4209</v>
      </c>
    </row>
    <row r="80" spans="4:7" ht="18" customHeight="1">
      <c r="F80" s="187" t="s">
        <v>4242</v>
      </c>
    </row>
    <row r="82" spans="6:6" ht="18" customHeight="1">
      <c r="F82" s="54" t="s">
        <v>4240</v>
      </c>
    </row>
    <row r="83" spans="6:6" ht="18" customHeight="1">
      <c r="F83" s="76" t="s">
        <v>4243</v>
      </c>
    </row>
    <row r="84" spans="6:6" ht="18" customHeight="1">
      <c r="F84" s="76" t="s">
        <v>4241</v>
      </c>
    </row>
    <row r="85" spans="6:6" ht="18" customHeight="1">
      <c r="F85" s="76" t="s">
        <v>4231</v>
      </c>
    </row>
    <row r="86" spans="6:6" ht="18" customHeight="1">
      <c r="F86" s="76" t="s">
        <v>4239</v>
      </c>
    </row>
    <row r="87" spans="6:6" ht="18" customHeight="1">
      <c r="F87" s="76" t="s">
        <v>4232</v>
      </c>
    </row>
    <row r="88" spans="6:6" ht="18" customHeight="1">
      <c r="F88" s="76"/>
    </row>
    <row r="89" spans="6:6" ht="18" customHeight="1">
      <c r="F89" s="54" t="s">
        <v>2076</v>
      </c>
    </row>
    <row r="90" spans="6:6" ht="18" customHeight="1">
      <c r="F90" s="54" t="s">
        <v>4233</v>
      </c>
    </row>
    <row r="91" spans="6:6" ht="18" customHeight="1">
      <c r="F91" s="76" t="s">
        <v>109</v>
      </c>
    </row>
    <row r="92" spans="6:6" ht="18" customHeight="1">
      <c r="F92" s="76"/>
    </row>
    <row r="93" spans="6:6" ht="18" customHeight="1">
      <c r="F93" s="54" t="s">
        <v>4234</v>
      </c>
    </row>
    <row r="94" spans="6:6" ht="18" customHeight="1">
      <c r="F94" s="52" t="s">
        <v>3357</v>
      </c>
    </row>
    <row r="95" spans="6:6" ht="18" customHeight="1">
      <c r="F95" s="54" t="s">
        <v>4235</v>
      </c>
    </row>
    <row r="97" spans="4:14" ht="18" customHeight="1">
      <c r="N97" t="s">
        <v>4250</v>
      </c>
    </row>
    <row r="100" spans="4:14" ht="18" customHeight="1">
      <c r="D100" s="28" t="s">
        <v>4244</v>
      </c>
      <c r="E100" s="28"/>
      <c r="F100" s="28"/>
      <c r="G100" s="28"/>
      <c r="H100" s="28"/>
    </row>
    <row r="101" spans="4:14" ht="18" customHeight="1">
      <c r="E101" t="s">
        <v>4245</v>
      </c>
    </row>
    <row r="103" spans="4:14" ht="18" customHeight="1">
      <c r="E103" s="52" t="s">
        <v>4246</v>
      </c>
    </row>
    <row r="104" spans="4:14" ht="18" customHeight="1">
      <c r="E104" s="54" t="s">
        <v>4248</v>
      </c>
    </row>
    <row r="105" spans="4:14" ht="18" customHeight="1">
      <c r="E105" s="54"/>
    </row>
    <row r="106" spans="4:14" ht="18" customHeight="1">
      <c r="E106" s="52" t="s">
        <v>4247</v>
      </c>
    </row>
    <row r="107" spans="4:14" ht="18" customHeight="1">
      <c r="E107" s="54" t="s">
        <v>2076</v>
      </c>
    </row>
    <row r="108" spans="4:14" ht="18" customHeight="1">
      <c r="E108" s="54" t="s">
        <v>4249</v>
      </c>
    </row>
    <row r="110" spans="4:14" ht="18" customHeight="1">
      <c r="D110" s="28" t="s">
        <v>4251</v>
      </c>
      <c r="E110" s="28"/>
      <c r="F110" s="28"/>
      <c r="G110" s="28"/>
      <c r="H110" s="28"/>
      <c r="I110" s="28"/>
    </row>
    <row r="111" spans="4:14" ht="18" customHeight="1">
      <c r="E111" t="s">
        <v>4252</v>
      </c>
    </row>
    <row r="113" spans="5:25" ht="18" customHeight="1">
      <c r="E113" t="s">
        <v>4253</v>
      </c>
    </row>
    <row r="114" spans="5:25" ht="18" customHeight="1">
      <c r="E114" t="s">
        <v>4254</v>
      </c>
    </row>
    <row r="116" spans="5:25" ht="18" customHeight="1">
      <c r="E116" s="39" t="s">
        <v>802</v>
      </c>
      <c r="F116" s="39"/>
      <c r="G116" s="39"/>
    </row>
    <row r="117" spans="5:25" ht="18" customHeight="1">
      <c r="F117" t="s">
        <v>4255</v>
      </c>
    </row>
    <row r="118" spans="5:25" ht="18" customHeight="1">
      <c r="F118" t="s">
        <v>4330</v>
      </c>
    </row>
    <row r="120" spans="5:25" ht="18" customHeight="1">
      <c r="F120" s="342" t="s">
        <v>15</v>
      </c>
      <c r="G120" s="342"/>
      <c r="H120" s="342"/>
      <c r="I120" s="342"/>
      <c r="J120" s="342"/>
      <c r="K120" s="342"/>
      <c r="L120" s="342" t="s">
        <v>16</v>
      </c>
      <c r="M120" s="342"/>
      <c r="N120" s="342"/>
      <c r="O120" s="342"/>
      <c r="P120" s="342"/>
      <c r="Q120" s="342"/>
      <c r="R120" s="342"/>
      <c r="S120" s="342"/>
      <c r="T120" s="342"/>
      <c r="U120" s="342"/>
      <c r="V120" s="342"/>
      <c r="W120" s="342"/>
      <c r="X120" s="342"/>
      <c r="Y120" s="342"/>
    </row>
    <row r="121" spans="5:25" ht="18" customHeight="1">
      <c r="F121" s="291" t="s">
        <v>4256</v>
      </c>
      <c r="G121" s="291"/>
      <c r="H121" s="291"/>
      <c r="I121" s="291"/>
      <c r="J121" s="291"/>
      <c r="K121" s="291"/>
      <c r="L121" s="359" t="s">
        <v>4257</v>
      </c>
      <c r="M121" s="345"/>
      <c r="N121" s="345"/>
      <c r="O121" s="345"/>
      <c r="P121" s="345"/>
      <c r="Q121" s="345"/>
      <c r="R121" s="345"/>
      <c r="S121" s="345"/>
      <c r="T121" s="345"/>
      <c r="U121" s="345"/>
      <c r="V121" s="345"/>
      <c r="W121" s="345"/>
      <c r="X121" s="345"/>
      <c r="Y121" s="345"/>
    </row>
    <row r="122" spans="5:25" ht="18" customHeight="1">
      <c r="F122" s="291" t="s">
        <v>4258</v>
      </c>
      <c r="G122" s="291"/>
      <c r="H122" s="291"/>
      <c r="I122" s="291"/>
      <c r="J122" s="291"/>
      <c r="K122" s="291"/>
      <c r="L122" s="284" t="s">
        <v>4262</v>
      </c>
      <c r="M122" s="284"/>
      <c r="N122" s="284"/>
      <c r="O122" s="284"/>
      <c r="P122" s="284"/>
      <c r="Q122" s="284"/>
      <c r="R122" s="284"/>
      <c r="S122" s="284"/>
      <c r="T122" s="284"/>
      <c r="U122" s="284"/>
      <c r="V122" s="284"/>
      <c r="W122" s="284"/>
      <c r="X122" s="284"/>
      <c r="Y122" s="284"/>
    </row>
    <row r="123" spans="5:25" ht="18" customHeight="1">
      <c r="F123" s="291" t="s">
        <v>4259</v>
      </c>
      <c r="G123" s="291"/>
      <c r="H123" s="291"/>
      <c r="I123" s="291"/>
      <c r="J123" s="291"/>
      <c r="K123" s="291"/>
      <c r="L123" s="345" t="s">
        <v>4260</v>
      </c>
      <c r="M123" s="345"/>
      <c r="N123" s="345"/>
      <c r="O123" s="345"/>
      <c r="P123" s="345"/>
      <c r="Q123" s="345"/>
      <c r="R123" s="345"/>
      <c r="S123" s="345"/>
      <c r="T123" s="345"/>
      <c r="U123" s="345"/>
      <c r="V123" s="345"/>
      <c r="W123" s="345"/>
      <c r="X123" s="345"/>
      <c r="Y123" s="345"/>
    </row>
    <row r="124" spans="5:25" ht="18" customHeight="1">
      <c r="F124" s="291" t="s">
        <v>4261</v>
      </c>
      <c r="G124" s="291"/>
      <c r="H124" s="291"/>
      <c r="I124" s="291"/>
      <c r="J124" s="291"/>
      <c r="K124" s="291"/>
      <c r="L124" s="284" t="s">
        <v>4263</v>
      </c>
      <c r="M124" s="284"/>
      <c r="N124" s="284"/>
      <c r="O124" s="284"/>
      <c r="P124" s="284"/>
      <c r="Q124" s="284"/>
      <c r="R124" s="284"/>
      <c r="S124" s="284"/>
      <c r="T124" s="284"/>
      <c r="U124" s="284"/>
      <c r="V124" s="284"/>
      <c r="W124" s="284"/>
      <c r="X124" s="284"/>
      <c r="Y124" s="284"/>
    </row>
    <row r="126" spans="5:25" ht="18" customHeight="1">
      <c r="F126" s="33" t="s">
        <v>4268</v>
      </c>
      <c r="G126" s="33"/>
      <c r="H126" s="33"/>
    </row>
    <row r="127" spans="5:25" ht="18" customHeight="1">
      <c r="G127" s="52" t="s">
        <v>4264</v>
      </c>
    </row>
    <row r="128" spans="5:25" ht="18" customHeight="1">
      <c r="G128" s="76" t="s">
        <v>4266</v>
      </c>
    </row>
    <row r="129" spans="6:10" ht="18" customHeight="1">
      <c r="G129" s="52" t="s">
        <v>4265</v>
      </c>
    </row>
    <row r="130" spans="6:10" ht="18" customHeight="1">
      <c r="G130" s="76" t="s">
        <v>4267</v>
      </c>
    </row>
    <row r="132" spans="6:10" ht="18" customHeight="1">
      <c r="F132" s="33" t="s">
        <v>4282</v>
      </c>
      <c r="G132" s="33"/>
      <c r="H132" s="33"/>
      <c r="I132" s="33"/>
      <c r="J132" s="33"/>
    </row>
    <row r="133" spans="6:10" ht="18" customHeight="1">
      <c r="G133" s="52" t="s">
        <v>4269</v>
      </c>
    </row>
    <row r="134" spans="6:10" ht="18" customHeight="1">
      <c r="G134" s="54" t="s">
        <v>4275</v>
      </c>
    </row>
    <row r="135" spans="6:10" ht="18" customHeight="1">
      <c r="G135" s="54"/>
    </row>
    <row r="136" spans="6:10" ht="18" customHeight="1">
      <c r="G136" s="52" t="s">
        <v>4270</v>
      </c>
    </row>
    <row r="137" spans="6:10" ht="18" customHeight="1">
      <c r="G137" s="54" t="s">
        <v>2076</v>
      </c>
    </row>
    <row r="138" spans="6:10" ht="18" customHeight="1">
      <c r="G138" s="54" t="s">
        <v>4276</v>
      </c>
    </row>
    <row r="139" spans="6:10" ht="18" customHeight="1">
      <c r="G139" s="54"/>
    </row>
    <row r="140" spans="6:10" ht="18" customHeight="1">
      <c r="G140" s="52" t="s">
        <v>4271</v>
      </c>
    </row>
    <row r="141" spans="6:10" ht="18" customHeight="1">
      <c r="G141" s="54" t="s">
        <v>4277</v>
      </c>
    </row>
    <row r="142" spans="6:10" ht="18" customHeight="1">
      <c r="G142" s="54"/>
    </row>
    <row r="143" spans="6:10" ht="18" customHeight="1">
      <c r="G143" s="52" t="s">
        <v>4272</v>
      </c>
    </row>
    <row r="144" spans="6:10" ht="18" customHeight="1">
      <c r="G144" s="54" t="s">
        <v>2076</v>
      </c>
    </row>
    <row r="145" spans="6:15" ht="18" customHeight="1">
      <c r="G145" s="54" t="s">
        <v>4278</v>
      </c>
    </row>
    <row r="146" spans="6:15" ht="18" customHeight="1">
      <c r="G146" s="54"/>
    </row>
    <row r="147" spans="6:15" ht="18" customHeight="1">
      <c r="G147" s="52" t="s">
        <v>4273</v>
      </c>
    </row>
    <row r="148" spans="6:15" ht="18" customHeight="1">
      <c r="G148" s="54" t="s">
        <v>4279</v>
      </c>
    </row>
    <row r="149" spans="6:15" ht="18" customHeight="1">
      <c r="G149" s="76" t="s">
        <v>4274</v>
      </c>
    </row>
    <row r="150" spans="6:15" ht="18" customHeight="1">
      <c r="G150" s="76" t="s">
        <v>3830</v>
      </c>
    </row>
    <row r="151" spans="6:15" ht="18" customHeight="1">
      <c r="G151" s="54" t="s">
        <v>4280</v>
      </c>
    </row>
    <row r="152" spans="6:15" ht="18" customHeight="1">
      <c r="G152" s="54" t="s">
        <v>4281</v>
      </c>
    </row>
    <row r="153" spans="6:15" ht="18" customHeight="1">
      <c r="G153" s="76" t="s">
        <v>109</v>
      </c>
    </row>
    <row r="158" spans="6:15" ht="18" customHeight="1">
      <c r="F158" s="149" t="s">
        <v>4283</v>
      </c>
      <c r="G158" s="186"/>
      <c r="H158" s="186"/>
      <c r="I158" s="186"/>
      <c r="J158" s="186"/>
      <c r="K158" s="186"/>
      <c r="L158" s="53"/>
      <c r="M158" s="53"/>
      <c r="N158" s="53"/>
      <c r="O158" s="53"/>
    </row>
    <row r="159" spans="6:15" ht="18" customHeight="1">
      <c r="G159" s="54" t="s">
        <v>4279</v>
      </c>
    </row>
    <row r="160" spans="6:15" ht="18" customHeight="1">
      <c r="G160" s="76" t="s">
        <v>4274</v>
      </c>
    </row>
    <row r="161" spans="4:7" ht="18" customHeight="1">
      <c r="G161" s="76" t="s">
        <v>3830</v>
      </c>
    </row>
    <row r="162" spans="4:7" ht="18" customHeight="1">
      <c r="G162" s="54" t="s">
        <v>4284</v>
      </c>
    </row>
    <row r="163" spans="4:7" ht="18" customHeight="1">
      <c r="G163" s="54" t="s">
        <v>4285</v>
      </c>
    </row>
    <row r="164" spans="4:7" ht="18" customHeight="1">
      <c r="G164" s="76" t="s">
        <v>109</v>
      </c>
    </row>
    <row r="169" spans="4:7" ht="18" customHeight="1">
      <c r="D169" s="28" t="s">
        <v>4286</v>
      </c>
      <c r="E169" s="28"/>
      <c r="F169" s="28"/>
      <c r="G169" s="28"/>
    </row>
    <row r="170" spans="4:7" ht="18" customHeight="1">
      <c r="E170" t="s">
        <v>4287</v>
      </c>
    </row>
    <row r="172" spans="4:7" ht="18" customHeight="1">
      <c r="E172" s="52" t="s">
        <v>4288</v>
      </c>
    </row>
    <row r="173" spans="4:7" ht="18" customHeight="1">
      <c r="E173" s="54" t="s">
        <v>4289</v>
      </c>
    </row>
    <row r="174" spans="4:7" ht="18" customHeight="1">
      <c r="E174" s="54"/>
    </row>
    <row r="175" spans="4:7" ht="18" customHeight="1">
      <c r="E175" s="54" t="s">
        <v>4290</v>
      </c>
    </row>
    <row r="177" spans="4:6" ht="18" customHeight="1">
      <c r="D177" s="28" t="s">
        <v>4291</v>
      </c>
      <c r="E177" s="28"/>
      <c r="F177" s="28"/>
    </row>
    <row r="179" spans="4:6" ht="18" customHeight="1">
      <c r="E179" s="79" t="s">
        <v>3784</v>
      </c>
    </row>
    <row r="180" spans="4:6" ht="18" customHeight="1">
      <c r="E180" s="54" t="s">
        <v>4294</v>
      </c>
    </row>
    <row r="181" spans="4:6" ht="18" customHeight="1">
      <c r="E181" s="76" t="s">
        <v>3214</v>
      </c>
    </row>
    <row r="182" spans="4:6" ht="18" customHeight="1">
      <c r="E182" s="54" t="s">
        <v>2076</v>
      </c>
    </row>
    <row r="183" spans="4:6" ht="18" customHeight="1">
      <c r="E183" s="54" t="s">
        <v>974</v>
      </c>
    </row>
    <row r="184" spans="4:6" ht="18" customHeight="1">
      <c r="E184" s="76" t="s">
        <v>109</v>
      </c>
    </row>
    <row r="185" spans="4:6" ht="18" customHeight="1">
      <c r="E185" s="76"/>
    </row>
    <row r="186" spans="4:6" ht="18" customHeight="1">
      <c r="E186" s="79" t="s">
        <v>3785</v>
      </c>
    </row>
    <row r="187" spans="4:6" ht="18" customHeight="1">
      <c r="E187" s="54" t="s">
        <v>4295</v>
      </c>
    </row>
    <row r="188" spans="4:6" ht="18" customHeight="1">
      <c r="E188" s="54" t="s">
        <v>4296</v>
      </c>
    </row>
    <row r="189" spans="4:6" ht="18" customHeight="1">
      <c r="E189" s="54"/>
    </row>
    <row r="190" spans="4:6" ht="18" customHeight="1">
      <c r="E190" s="79" t="s">
        <v>4300</v>
      </c>
    </row>
    <row r="191" spans="4:6" ht="18" customHeight="1">
      <c r="E191" s="54" t="s">
        <v>4297</v>
      </c>
    </row>
    <row r="192" spans="4:6" ht="18" customHeight="1">
      <c r="E192" s="76" t="s">
        <v>4292</v>
      </c>
    </row>
    <row r="193" spans="4:14" ht="18" customHeight="1">
      <c r="E193" s="76" t="s">
        <v>4293</v>
      </c>
    </row>
    <row r="194" spans="4:14" ht="18" customHeight="1">
      <c r="E194" s="54" t="s">
        <v>4298</v>
      </c>
    </row>
    <row r="195" spans="4:14" ht="18" customHeight="1">
      <c r="E195" s="54" t="s">
        <v>4299</v>
      </c>
    </row>
    <row r="196" spans="4:14" ht="18" customHeight="1">
      <c r="E196" s="76" t="s">
        <v>109</v>
      </c>
    </row>
    <row r="198" spans="4:14" ht="18" customHeight="1">
      <c r="E198" s="52" t="s">
        <v>4301</v>
      </c>
    </row>
    <row r="199" spans="4:14" ht="18" customHeight="1">
      <c r="E199" s="54" t="s">
        <v>4302</v>
      </c>
    </row>
    <row r="200" spans="4:14" ht="18" customHeight="1">
      <c r="E200" s="54" t="s">
        <v>4303</v>
      </c>
    </row>
    <row r="201" spans="4:14" ht="18" customHeight="1">
      <c r="E201" s="54" t="s">
        <v>4304</v>
      </c>
    </row>
    <row r="203" spans="4:14" ht="18" customHeight="1">
      <c r="D203" s="28" t="s">
        <v>4305</v>
      </c>
      <c r="E203" s="28"/>
      <c r="F203" s="28"/>
    </row>
    <row r="205" spans="4:14" ht="18" customHeight="1">
      <c r="E205" s="123" t="s">
        <v>4312</v>
      </c>
      <c r="F205" s="39"/>
      <c r="G205" s="39"/>
      <c r="H205" s="39"/>
      <c r="I205" s="39"/>
      <c r="J205" s="39"/>
      <c r="K205" s="39"/>
      <c r="L205" s="39"/>
      <c r="M205" s="39"/>
      <c r="N205" s="39"/>
    </row>
    <row r="206" spans="4:14" ht="18" customHeight="1">
      <c r="E206" s="76" t="s">
        <v>4166</v>
      </c>
    </row>
    <row r="207" spans="4:14" ht="18" customHeight="1">
      <c r="E207" s="76" t="s">
        <v>4313</v>
      </c>
    </row>
    <row r="208" spans="4:14" ht="18" customHeight="1">
      <c r="E208" s="76" t="s">
        <v>4306</v>
      </c>
    </row>
    <row r="209" spans="4:17" ht="18" customHeight="1">
      <c r="E209" s="76" t="s">
        <v>4307</v>
      </c>
    </row>
    <row r="210" spans="4:17" ht="18" customHeight="1">
      <c r="E210" s="76" t="s">
        <v>4308</v>
      </c>
    </row>
    <row r="211" spans="4:17" ht="18" customHeight="1">
      <c r="E211" s="76" t="s">
        <v>4309</v>
      </c>
    </row>
    <row r="212" spans="4:17" ht="18" customHeight="1">
      <c r="E212" s="76" t="s">
        <v>4314</v>
      </c>
      <c r="I212" s="39"/>
      <c r="J212" s="39"/>
      <c r="K212" s="39"/>
      <c r="L212" s="39"/>
      <c r="M212" s="39"/>
      <c r="N212" s="39"/>
      <c r="O212" s="39"/>
      <c r="P212" s="39"/>
      <c r="Q212" s="39"/>
    </row>
    <row r="213" spans="4:17" ht="18" customHeight="1">
      <c r="E213" s="76" t="s">
        <v>4315</v>
      </c>
      <c r="I213" s="39"/>
      <c r="J213" s="39"/>
      <c r="K213" s="39"/>
      <c r="L213" s="39"/>
      <c r="M213" s="39"/>
      <c r="N213" s="39"/>
      <c r="O213" s="39"/>
      <c r="P213" s="39"/>
      <c r="Q213" s="39"/>
    </row>
    <row r="214" spans="4:17" ht="18" customHeight="1">
      <c r="E214" s="76" t="s">
        <v>4310</v>
      </c>
      <c r="I214" s="39"/>
      <c r="J214" s="39"/>
      <c r="K214" s="39"/>
      <c r="L214" s="39"/>
      <c r="M214" s="39"/>
      <c r="N214" s="39"/>
      <c r="O214" s="39"/>
      <c r="P214" s="39"/>
      <c r="Q214" s="39"/>
    </row>
    <row r="215" spans="4:17" ht="18" customHeight="1">
      <c r="E215" s="76" t="s">
        <v>4316</v>
      </c>
    </row>
    <row r="216" spans="4:17" ht="18" customHeight="1">
      <c r="E216" s="76" t="s">
        <v>4317</v>
      </c>
    </row>
    <row r="217" spans="4:17" ht="18" customHeight="1">
      <c r="E217" s="76" t="s">
        <v>4311</v>
      </c>
    </row>
    <row r="218" spans="4:17" ht="18" customHeight="1">
      <c r="E218" s="76" t="s">
        <v>4169</v>
      </c>
    </row>
    <row r="219" spans="4:17" ht="18" customHeight="1">
      <c r="E219" s="76" t="s">
        <v>109</v>
      </c>
    </row>
    <row r="221" spans="4:17" ht="18" customHeight="1">
      <c r="D221" s="28" t="s">
        <v>4318</v>
      </c>
      <c r="E221" s="28"/>
      <c r="F221" s="28"/>
    </row>
    <row r="223" spans="4:17" ht="18" customHeight="1">
      <c r="E223" s="79" t="s">
        <v>3784</v>
      </c>
    </row>
    <row r="224" spans="4:17" ht="18" customHeight="1">
      <c r="E224" s="54" t="s">
        <v>4321</v>
      </c>
    </row>
    <row r="225" spans="5:5" ht="18" customHeight="1">
      <c r="E225" s="76" t="s">
        <v>3214</v>
      </c>
    </row>
    <row r="226" spans="5:5" ht="18" customHeight="1">
      <c r="E226" s="54" t="s">
        <v>2076</v>
      </c>
    </row>
    <row r="227" spans="5:5" ht="18" customHeight="1">
      <c r="E227" s="54" t="s">
        <v>3391</v>
      </c>
    </row>
    <row r="228" spans="5:5" ht="18" customHeight="1">
      <c r="E228" s="76" t="s">
        <v>109</v>
      </c>
    </row>
    <row r="229" spans="5:5" ht="18" customHeight="1">
      <c r="E229" s="76"/>
    </row>
    <row r="230" spans="5:5" ht="18" customHeight="1">
      <c r="E230" s="52" t="s">
        <v>4320</v>
      </c>
    </row>
    <row r="231" spans="5:5" ht="18" customHeight="1">
      <c r="E231" s="54" t="s">
        <v>2076</v>
      </c>
    </row>
    <row r="232" spans="5:5" ht="18" customHeight="1">
      <c r="E232" s="54" t="s">
        <v>4322</v>
      </c>
    </row>
    <row r="233" spans="5:5" ht="18" customHeight="1">
      <c r="E233" s="54"/>
    </row>
    <row r="234" spans="5:5" ht="18" customHeight="1">
      <c r="E234" s="79" t="s">
        <v>3785</v>
      </c>
    </row>
    <row r="235" spans="5:5" ht="18" customHeight="1">
      <c r="E235" s="54" t="s">
        <v>4323</v>
      </c>
    </row>
    <row r="236" spans="5:5" ht="18" customHeight="1">
      <c r="E236" s="76" t="s">
        <v>4324</v>
      </c>
    </row>
    <row r="237" spans="5:5" ht="18" customHeight="1">
      <c r="E237" s="76" t="s">
        <v>4325</v>
      </c>
    </row>
    <row r="238" spans="5:5" ht="18" customHeight="1">
      <c r="E238" s="76" t="s">
        <v>4241</v>
      </c>
    </row>
    <row r="239" spans="5:5" ht="18" customHeight="1">
      <c r="E239" s="76" t="s">
        <v>4326</v>
      </c>
    </row>
    <row r="240" spans="5:5" ht="18" customHeight="1">
      <c r="E240" s="76" t="s">
        <v>4217</v>
      </c>
    </row>
    <row r="241" spans="5:5" ht="18" customHeight="1">
      <c r="E241" s="76" t="s">
        <v>4319</v>
      </c>
    </row>
    <row r="242" spans="5:5" ht="18" customHeight="1">
      <c r="E242" s="76" t="s">
        <v>109</v>
      </c>
    </row>
    <row r="243" spans="5:5" ht="18" customHeight="1">
      <c r="E243" s="76"/>
    </row>
    <row r="244" spans="5:5" ht="18" customHeight="1">
      <c r="E244" s="79" t="s">
        <v>4300</v>
      </c>
    </row>
    <row r="245" spans="5:5" ht="18" customHeight="1">
      <c r="E245" s="54" t="s">
        <v>4327</v>
      </c>
    </row>
    <row r="246" spans="5:5" ht="18" customHeight="1">
      <c r="E246" s="54" t="s">
        <v>4328</v>
      </c>
    </row>
    <row r="247" spans="5:5" ht="18" customHeight="1">
      <c r="E247" s="54" t="s">
        <v>4329</v>
      </c>
    </row>
  </sheetData>
  <mergeCells count="11">
    <mergeCell ref="F123:K123"/>
    <mergeCell ref="L123:Y123"/>
    <mergeCell ref="F124:K124"/>
    <mergeCell ref="L124:Y124"/>
    <mergeCell ref="A1:A10"/>
    <mergeCell ref="F120:K120"/>
    <mergeCell ref="L120:Y120"/>
    <mergeCell ref="F121:K121"/>
    <mergeCell ref="L121:Y121"/>
    <mergeCell ref="F122:K122"/>
    <mergeCell ref="L122:Y122"/>
  </mergeCells>
  <phoneticPr fontId="2" type="noConversion"/>
  <hyperlinks>
    <hyperlink ref="D4" r:id="rId1" xr:uid="{F1474B74-D28B-458D-9E15-F4CE5A57257E}"/>
    <hyperlink ref="D3" r:id="rId2" xr:uid="{F6315BC8-2EE5-4307-AFE2-4E18BC8E0D50}"/>
    <hyperlink ref="A1:A10" location="목차!A1" display="목차!A1" xr:uid="{3E169D2B-77A6-48FF-B040-9D37ED37751B}"/>
    <hyperlink ref="D5" r:id="rId3" xr:uid="{CCFF4FC1-2662-41AA-9FF8-606F59FC7D25}"/>
    <hyperlink ref="D6" r:id="rId4" xr:uid="{FF4273A5-3CB9-4F7C-98E9-62A8BA39242B}"/>
    <hyperlink ref="D1" r:id="rId5" xr:uid="{4D5318D9-74C5-417A-8BE4-4CC507722CCD}"/>
    <hyperlink ref="A7" location="목차!A1" display="목차!A1" xr:uid="{83FA428A-399A-4547-8521-D1C2BDEF1326}"/>
    <hyperlink ref="D7" r:id="rId6" xr:uid="{C9B975E0-21EB-42DE-A503-F75263D363AE}"/>
    <hyperlink ref="D8" r:id="rId7" xr:uid="{0D4C261D-0DB9-480C-BA86-A9407D0D30B6}"/>
    <hyperlink ref="A9" location="목차!A1" display="목차!A1" xr:uid="{52BC429C-F8C9-4F5C-AE3A-C485F70A5A0D}"/>
    <hyperlink ref="D9" r:id="rId8" xr:uid="{8CB05022-0D7D-4946-95CD-35B6D5AAF730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C6A2E3-24DD-4E55-BBA7-C45DD263F601}">
  <dimension ref="A1:AD279"/>
  <sheetViews>
    <sheetView showGridLines="0" zoomScaleNormal="100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6" ht="18" customHeight="1">
      <c r="A1" s="286" t="s">
        <v>0</v>
      </c>
      <c r="D1" s="15" t="s">
        <v>20</v>
      </c>
    </row>
    <row r="2" spans="1:6" ht="18" customHeight="1">
      <c r="A2" s="287"/>
      <c r="B2" t="s">
        <v>5</v>
      </c>
      <c r="D2" t="s">
        <v>6</v>
      </c>
    </row>
    <row r="3" spans="1:6" ht="18" customHeight="1">
      <c r="A3" s="287"/>
      <c r="B3" t="s">
        <v>3</v>
      </c>
      <c r="D3" s="15" t="s">
        <v>4</v>
      </c>
    </row>
    <row r="4" spans="1:6" ht="18" customHeight="1">
      <c r="A4" s="287"/>
      <c r="B4" t="s">
        <v>1</v>
      </c>
      <c r="D4" s="15" t="s">
        <v>2</v>
      </c>
    </row>
    <row r="5" spans="1:6" ht="18" customHeight="1">
      <c r="A5" s="287"/>
      <c r="B5" t="s">
        <v>10</v>
      </c>
      <c r="D5" s="15" t="s">
        <v>11</v>
      </c>
    </row>
    <row r="6" spans="1:6" ht="18" customHeight="1">
      <c r="A6" s="287"/>
      <c r="B6" t="s">
        <v>13</v>
      </c>
      <c r="D6" s="15" t="s">
        <v>12</v>
      </c>
    </row>
    <row r="7" spans="1:6" ht="18" customHeight="1">
      <c r="A7" s="287"/>
      <c r="B7" t="s">
        <v>24</v>
      </c>
      <c r="D7" s="15" t="s">
        <v>25</v>
      </c>
    </row>
    <row r="8" spans="1:6" ht="18" customHeight="1">
      <c r="A8" s="287"/>
      <c r="B8" t="s">
        <v>405</v>
      </c>
      <c r="D8" s="15" t="s">
        <v>404</v>
      </c>
    </row>
    <row r="9" spans="1:6" ht="18" customHeight="1">
      <c r="A9" s="287"/>
      <c r="B9" t="s">
        <v>3787</v>
      </c>
      <c r="D9" s="15" t="s">
        <v>3788</v>
      </c>
    </row>
    <row r="10" spans="1:6" ht="18" customHeight="1">
      <c r="A10" s="287"/>
      <c r="B10" t="s">
        <v>6317</v>
      </c>
    </row>
    <row r="12" spans="1:6" ht="18" customHeight="1">
      <c r="C12" s="42" t="s">
        <v>4039</v>
      </c>
      <c r="D12" s="42"/>
      <c r="E12" s="42"/>
      <c r="F12" s="42"/>
    </row>
    <row r="13" spans="1:6" ht="18" customHeight="1">
      <c r="D13" t="s">
        <v>4040</v>
      </c>
    </row>
    <row r="14" spans="1:6" ht="18" customHeight="1">
      <c r="D14" t="s">
        <v>4041</v>
      </c>
    </row>
    <row r="15" spans="1:6" ht="18" customHeight="1">
      <c r="D15" t="s">
        <v>4042</v>
      </c>
    </row>
    <row r="17" spans="4:10" ht="18" customHeight="1">
      <c r="D17" s="28" t="s">
        <v>4043</v>
      </c>
      <c r="E17" s="28"/>
      <c r="F17" s="28"/>
    </row>
    <row r="18" spans="4:10" ht="18" customHeight="1">
      <c r="E18" t="s">
        <v>4044</v>
      </c>
    </row>
    <row r="19" spans="4:10" ht="18" customHeight="1">
      <c r="E19" t="s">
        <v>4045</v>
      </c>
    </row>
    <row r="21" spans="4:10" ht="18" customHeight="1">
      <c r="D21" s="28" t="s">
        <v>4046</v>
      </c>
      <c r="E21" s="28"/>
      <c r="F21" s="28"/>
      <c r="G21" s="28"/>
    </row>
    <row r="22" spans="4:10" ht="18" customHeight="1">
      <c r="E22" s="52" t="s">
        <v>4047</v>
      </c>
    </row>
    <row r="23" spans="4:10" ht="18" customHeight="1">
      <c r="E23" s="76" t="s">
        <v>4048</v>
      </c>
    </row>
    <row r="25" spans="4:10" ht="18" customHeight="1">
      <c r="D25" s="28" t="s">
        <v>4049</v>
      </c>
      <c r="E25" s="28"/>
      <c r="F25" s="28"/>
      <c r="G25" s="28"/>
      <c r="H25" s="28" t="s">
        <v>1210</v>
      </c>
      <c r="J25" t="s">
        <v>4050</v>
      </c>
    </row>
    <row r="26" spans="4:10" ht="18" customHeight="1">
      <c r="E26" s="54" t="s">
        <v>4053</v>
      </c>
    </row>
    <row r="27" spans="4:10" ht="18" customHeight="1">
      <c r="E27" s="76" t="s">
        <v>4051</v>
      </c>
    </row>
    <row r="28" spans="4:10" ht="18" customHeight="1">
      <c r="E28" s="76" t="s">
        <v>4054</v>
      </c>
    </row>
    <row r="29" spans="4:10" ht="18" customHeight="1">
      <c r="E29" s="76" t="s">
        <v>4052</v>
      </c>
    </row>
    <row r="31" spans="4:10" ht="18" customHeight="1">
      <c r="E31" s="76" t="s">
        <v>4055</v>
      </c>
    </row>
    <row r="32" spans="4:10" ht="18" customHeight="1">
      <c r="E32" s="76" t="s">
        <v>4056</v>
      </c>
    </row>
    <row r="33" spans="5:5" ht="18" customHeight="1">
      <c r="E33" s="76" t="s">
        <v>4057</v>
      </c>
    </row>
    <row r="34" spans="5:5" ht="18" customHeight="1">
      <c r="E34" s="183" t="s">
        <v>4058</v>
      </c>
    </row>
    <row r="35" spans="5:5" ht="18" customHeight="1">
      <c r="E35" s="183" t="s">
        <v>4059</v>
      </c>
    </row>
    <row r="36" spans="5:5" ht="18" customHeight="1">
      <c r="E36" s="183" t="s">
        <v>4060</v>
      </c>
    </row>
    <row r="38" spans="5:5" ht="18" customHeight="1">
      <c r="E38" s="52" t="s">
        <v>4061</v>
      </c>
    </row>
    <row r="39" spans="5:5" ht="18" customHeight="1">
      <c r="E39" s="54" t="s">
        <v>4063</v>
      </c>
    </row>
    <row r="40" spans="5:5" ht="18" customHeight="1">
      <c r="E40" s="76" t="s">
        <v>4064</v>
      </c>
    </row>
    <row r="41" spans="5:5" ht="18" customHeight="1">
      <c r="E41" s="76" t="s">
        <v>4065</v>
      </c>
    </row>
    <row r="42" spans="5:5" ht="18" customHeight="1">
      <c r="E42" s="76" t="s">
        <v>4066</v>
      </c>
    </row>
    <row r="43" spans="5:5" ht="18" customHeight="1">
      <c r="E43" s="76" t="s">
        <v>3283</v>
      </c>
    </row>
    <row r="44" spans="5:5" ht="18" customHeight="1">
      <c r="E44" s="76"/>
    </row>
    <row r="45" spans="5:5" ht="18" customHeight="1">
      <c r="E45" s="52" t="s">
        <v>4062</v>
      </c>
    </row>
    <row r="46" spans="5:5" ht="18" customHeight="1">
      <c r="E46" s="54" t="s">
        <v>2423</v>
      </c>
    </row>
    <row r="47" spans="5:5" ht="18" customHeight="1">
      <c r="E47" s="54" t="s">
        <v>4067</v>
      </c>
    </row>
    <row r="55" spans="4:11" ht="18" customHeight="1">
      <c r="D55" s="28" t="s">
        <v>4068</v>
      </c>
      <c r="E55" s="28"/>
      <c r="F55" s="28"/>
      <c r="G55" s="28"/>
      <c r="H55" s="28"/>
    </row>
    <row r="56" spans="4:11" s="62" customFormat="1" ht="18" customHeight="1"/>
    <row r="57" spans="4:11" ht="18" customHeight="1">
      <c r="E57" s="54" t="s">
        <v>4070</v>
      </c>
    </row>
    <row r="58" spans="4:11" ht="18" customHeight="1">
      <c r="E58" s="76" t="s">
        <v>4071</v>
      </c>
    </row>
    <row r="59" spans="4:11" ht="18" customHeight="1">
      <c r="E59" s="76" t="s">
        <v>4069</v>
      </c>
    </row>
    <row r="60" spans="4:11" ht="18" customHeight="1">
      <c r="E60" s="54" t="s">
        <v>4072</v>
      </c>
      <c r="K60" t="s">
        <v>4165</v>
      </c>
    </row>
    <row r="61" spans="4:11" ht="18" customHeight="1">
      <c r="E61" s="76" t="s">
        <v>109</v>
      </c>
    </row>
    <row r="66" spans="4:13" ht="18" customHeight="1">
      <c r="D66" s="28" t="s">
        <v>4073</v>
      </c>
      <c r="E66" s="28"/>
      <c r="F66" s="28"/>
      <c r="G66" s="28"/>
      <c r="H66" s="28"/>
      <c r="I66" s="28"/>
      <c r="J66" s="28"/>
      <c r="K66" s="28"/>
      <c r="M66" t="s">
        <v>4087</v>
      </c>
    </row>
    <row r="67" spans="4:13" ht="18" customHeight="1">
      <c r="E67" s="121" t="s">
        <v>4074</v>
      </c>
    </row>
    <row r="68" spans="4:13" ht="18" customHeight="1">
      <c r="E68" s="184" t="s">
        <v>4080</v>
      </c>
    </row>
    <row r="69" spans="4:13" ht="18" customHeight="1">
      <c r="E69" s="135" t="s">
        <v>4075</v>
      </c>
    </row>
    <row r="70" spans="4:13" ht="18" customHeight="1">
      <c r="E70" s="135" t="s">
        <v>4076</v>
      </c>
    </row>
    <row r="71" spans="4:13" ht="18" customHeight="1">
      <c r="E71" s="135" t="s">
        <v>3283</v>
      </c>
    </row>
    <row r="72" spans="4:13" ht="18" customHeight="1">
      <c r="E72" s="135"/>
    </row>
    <row r="73" spans="4:13" ht="18" customHeight="1">
      <c r="E73" s="121" t="s">
        <v>4077</v>
      </c>
    </row>
    <row r="74" spans="4:13" ht="18" customHeight="1">
      <c r="E74" s="184" t="s">
        <v>4081</v>
      </c>
    </row>
    <row r="75" spans="4:13" ht="18" customHeight="1">
      <c r="E75" s="135" t="s">
        <v>4082</v>
      </c>
    </row>
    <row r="76" spans="4:13" ht="18" customHeight="1">
      <c r="E76" s="135" t="s">
        <v>4083</v>
      </c>
    </row>
    <row r="77" spans="4:13" ht="18" customHeight="1">
      <c r="E77" s="135" t="s">
        <v>3283</v>
      </c>
    </row>
    <row r="78" spans="4:13" ht="18" customHeight="1">
      <c r="E78" s="135"/>
    </row>
    <row r="79" spans="4:13" ht="18" customHeight="1">
      <c r="E79" s="121" t="s">
        <v>4078</v>
      </c>
    </row>
    <row r="80" spans="4:13" ht="18" customHeight="1">
      <c r="E80" s="184" t="s">
        <v>4084</v>
      </c>
    </row>
    <row r="81" spans="4:9" ht="18" customHeight="1">
      <c r="E81" s="184"/>
    </row>
    <row r="82" spans="4:9" ht="18" customHeight="1">
      <c r="E82" s="121" t="s">
        <v>4079</v>
      </c>
    </row>
    <row r="83" spans="4:9" ht="18" customHeight="1">
      <c r="E83" s="184" t="s">
        <v>4085</v>
      </c>
    </row>
    <row r="87" spans="4:9" ht="18" customHeight="1">
      <c r="D87" s="28" t="s">
        <v>4086</v>
      </c>
      <c r="E87" s="28"/>
      <c r="F87" s="28"/>
      <c r="G87" s="28"/>
      <c r="H87" s="28"/>
      <c r="I87" s="28"/>
    </row>
    <row r="89" spans="4:9" ht="18" customHeight="1">
      <c r="E89" s="52" t="s">
        <v>4088</v>
      </c>
    </row>
    <row r="90" spans="4:9" ht="18" customHeight="1">
      <c r="E90" s="54" t="s">
        <v>4092</v>
      </c>
    </row>
    <row r="91" spans="4:9" ht="18" customHeight="1">
      <c r="E91" s="76" t="s">
        <v>4093</v>
      </c>
    </row>
    <row r="92" spans="4:9" ht="18" customHeight="1">
      <c r="E92" s="185" t="s">
        <v>4089</v>
      </c>
      <c r="F92" s="85"/>
      <c r="G92" s="85"/>
      <c r="H92" s="85"/>
      <c r="I92" s="85"/>
    </row>
    <row r="93" spans="4:9" ht="18" customHeight="1">
      <c r="E93" s="76"/>
    </row>
    <row r="94" spans="4:9" ht="18" customHeight="1">
      <c r="E94" s="52" t="s">
        <v>4090</v>
      </c>
    </row>
    <row r="95" spans="4:9" ht="18" customHeight="1">
      <c r="E95" s="54" t="s">
        <v>4094</v>
      </c>
    </row>
    <row r="96" spans="4:9" ht="18" customHeight="1">
      <c r="E96" s="52" t="s">
        <v>4091</v>
      </c>
    </row>
    <row r="98" spans="4:14" ht="18" customHeight="1">
      <c r="D98" s="28" t="s">
        <v>4095</v>
      </c>
      <c r="E98" s="28"/>
      <c r="F98" s="28"/>
      <c r="G98" s="28"/>
      <c r="H98" s="28"/>
      <c r="I98" s="28"/>
    </row>
    <row r="99" spans="4:14" ht="18" customHeight="1">
      <c r="E99" t="s">
        <v>4096</v>
      </c>
    </row>
    <row r="101" spans="4:14" ht="18" customHeight="1">
      <c r="D101" s="28" t="s">
        <v>4097</v>
      </c>
      <c r="E101" s="28"/>
      <c r="F101" s="28"/>
      <c r="G101" s="28"/>
      <c r="H101" s="28"/>
      <c r="I101" s="28"/>
      <c r="J101" s="28"/>
      <c r="K101" s="28"/>
      <c r="N101" t="s">
        <v>4098</v>
      </c>
    </row>
    <row r="102" spans="4:14" ht="18" customHeight="1">
      <c r="E102" t="s">
        <v>4099</v>
      </c>
    </row>
    <row r="104" spans="4:14" ht="18" customHeight="1">
      <c r="E104" s="39" t="s">
        <v>4100</v>
      </c>
      <c r="F104" s="39"/>
      <c r="G104" s="39"/>
      <c r="H104" s="39"/>
      <c r="I104" s="39"/>
      <c r="J104" s="39"/>
    </row>
    <row r="105" spans="4:14" ht="18" customHeight="1">
      <c r="F105" s="54" t="s">
        <v>1009</v>
      </c>
    </row>
    <row r="106" spans="4:14" ht="18" customHeight="1">
      <c r="F106" s="76" t="s">
        <v>2739</v>
      </c>
    </row>
    <row r="107" spans="4:14" ht="18" customHeight="1">
      <c r="F107" s="76" t="s">
        <v>4101</v>
      </c>
    </row>
    <row r="108" spans="4:14" ht="18" customHeight="1">
      <c r="F108" s="54" t="s">
        <v>2894</v>
      </c>
    </row>
    <row r="109" spans="4:14" ht="18" customHeight="1">
      <c r="F109" s="76" t="s">
        <v>109</v>
      </c>
    </row>
    <row r="110" spans="4:14" ht="18" customHeight="1">
      <c r="F110" s="76"/>
    </row>
    <row r="111" spans="4:14" ht="18" customHeight="1">
      <c r="F111" s="52" t="s">
        <v>1784</v>
      </c>
    </row>
    <row r="112" spans="4:14" ht="18" customHeight="1">
      <c r="F112" s="52" t="s">
        <v>4102</v>
      </c>
    </row>
    <row r="113" spans="6:6" ht="18" customHeight="1">
      <c r="F113" s="52" t="s">
        <v>867</v>
      </c>
    </row>
    <row r="114" spans="6:6" ht="18" customHeight="1">
      <c r="F114" s="52" t="s">
        <v>4103</v>
      </c>
    </row>
    <row r="115" spans="6:6" ht="18" customHeight="1">
      <c r="F115" s="52" t="s">
        <v>4104</v>
      </c>
    </row>
    <row r="116" spans="6:6" ht="18" customHeight="1">
      <c r="F116" s="52" t="s">
        <v>4105</v>
      </c>
    </row>
    <row r="117" spans="6:6" ht="18" customHeight="1">
      <c r="F117" s="52" t="s">
        <v>4106</v>
      </c>
    </row>
    <row r="118" spans="6:6" ht="18" customHeight="1">
      <c r="F118" s="52" t="s">
        <v>4107</v>
      </c>
    </row>
    <row r="119" spans="6:6" ht="18" customHeight="1">
      <c r="F119" s="52" t="s">
        <v>4108</v>
      </c>
    </row>
    <row r="120" spans="6:6" ht="18" customHeight="1">
      <c r="F120" s="52" t="s">
        <v>4109</v>
      </c>
    </row>
    <row r="121" spans="6:6" ht="18" customHeight="1">
      <c r="F121" s="52" t="s">
        <v>4110</v>
      </c>
    </row>
    <row r="122" spans="6:6" ht="18" customHeight="1">
      <c r="F122" s="52" t="s">
        <v>4111</v>
      </c>
    </row>
    <row r="123" spans="6:6" ht="18" customHeight="1">
      <c r="F123" s="52" t="s">
        <v>4112</v>
      </c>
    </row>
    <row r="124" spans="6:6" ht="18" customHeight="1">
      <c r="F124" s="52" t="s">
        <v>4113</v>
      </c>
    </row>
    <row r="125" spans="6:6" ht="18" customHeight="1">
      <c r="F125" s="52" t="s">
        <v>4114</v>
      </c>
    </row>
    <row r="126" spans="6:6" ht="18" customHeight="1">
      <c r="F126" s="52" t="s">
        <v>4115</v>
      </c>
    </row>
    <row r="127" spans="6:6" ht="18" customHeight="1">
      <c r="F127" s="52" t="s">
        <v>4116</v>
      </c>
    </row>
    <row r="128" spans="6:6" ht="18" customHeight="1">
      <c r="F128" s="52" t="s">
        <v>1800</v>
      </c>
    </row>
    <row r="129" spans="6:6" ht="18" customHeight="1">
      <c r="F129" s="52"/>
    </row>
    <row r="130" spans="6:6" ht="18" customHeight="1">
      <c r="F130" s="54" t="s">
        <v>1009</v>
      </c>
    </row>
    <row r="131" spans="6:6" ht="18" customHeight="1">
      <c r="F131" s="76" t="s">
        <v>2739</v>
      </c>
    </row>
    <row r="132" spans="6:6" ht="18" customHeight="1">
      <c r="F132" s="76" t="s">
        <v>657</v>
      </c>
    </row>
    <row r="133" spans="6:6" ht="18" customHeight="1">
      <c r="F133" s="76" t="s">
        <v>2740</v>
      </c>
    </row>
    <row r="134" spans="6:6" ht="18" customHeight="1">
      <c r="F134" s="54" t="s">
        <v>2894</v>
      </c>
    </row>
    <row r="135" spans="6:6" ht="18" customHeight="1">
      <c r="F135" s="54" t="s">
        <v>4135</v>
      </c>
    </row>
    <row r="136" spans="6:6" ht="18" customHeight="1">
      <c r="F136" s="54"/>
    </row>
    <row r="137" spans="6:6" ht="18" customHeight="1">
      <c r="F137" s="52" t="s">
        <v>1784</v>
      </c>
    </row>
    <row r="138" spans="6:6" ht="18" customHeight="1">
      <c r="F138" s="52" t="s">
        <v>4117</v>
      </c>
    </row>
    <row r="139" spans="6:6" ht="18" customHeight="1">
      <c r="F139" s="52" t="s">
        <v>2275</v>
      </c>
    </row>
    <row r="140" spans="6:6" ht="18" customHeight="1">
      <c r="F140" s="52" t="s">
        <v>4118</v>
      </c>
    </row>
    <row r="141" spans="6:6" ht="18" customHeight="1">
      <c r="F141" s="52" t="s">
        <v>4119</v>
      </c>
    </row>
    <row r="142" spans="6:6" ht="18" customHeight="1">
      <c r="F142" s="52" t="s">
        <v>4120</v>
      </c>
    </row>
    <row r="143" spans="6:6" ht="18" customHeight="1">
      <c r="F143" s="52" t="s">
        <v>4121</v>
      </c>
    </row>
    <row r="144" spans="6:6" ht="18" customHeight="1">
      <c r="F144" s="52" t="s">
        <v>4122</v>
      </c>
    </row>
    <row r="145" spans="6:11" ht="18" customHeight="1">
      <c r="F145" s="52" t="s">
        <v>4123</v>
      </c>
    </row>
    <row r="146" spans="6:11" ht="18" customHeight="1">
      <c r="F146" s="52" t="s">
        <v>4124</v>
      </c>
    </row>
    <row r="147" spans="6:11" ht="18" customHeight="1">
      <c r="F147" s="52" t="s">
        <v>4125</v>
      </c>
    </row>
    <row r="148" spans="6:11" ht="18" customHeight="1">
      <c r="F148" s="52" t="s">
        <v>4126</v>
      </c>
    </row>
    <row r="149" spans="6:11" ht="18" customHeight="1">
      <c r="F149" s="52" t="s">
        <v>4127</v>
      </c>
    </row>
    <row r="150" spans="6:11" ht="18" customHeight="1">
      <c r="F150" s="52" t="s">
        <v>4128</v>
      </c>
    </row>
    <row r="151" spans="6:11" ht="18" customHeight="1">
      <c r="F151" s="52" t="s">
        <v>4129</v>
      </c>
    </row>
    <row r="152" spans="6:11" ht="18" customHeight="1">
      <c r="F152" s="52" t="s">
        <v>4130</v>
      </c>
    </row>
    <row r="153" spans="6:11" ht="18" customHeight="1">
      <c r="F153" s="52" t="s">
        <v>4131</v>
      </c>
    </row>
    <row r="154" spans="6:11" ht="18" customHeight="1">
      <c r="F154" s="52" t="s">
        <v>1800</v>
      </c>
    </row>
    <row r="155" spans="6:11" ht="18" customHeight="1">
      <c r="F155" s="52"/>
    </row>
    <row r="156" spans="6:11" ht="18" customHeight="1">
      <c r="F156" s="123" t="s">
        <v>4136</v>
      </c>
      <c r="G156" s="39"/>
      <c r="H156" s="39"/>
      <c r="I156" s="39"/>
      <c r="J156" s="39"/>
      <c r="K156" s="39"/>
    </row>
    <row r="157" spans="6:11" ht="18" customHeight="1">
      <c r="F157" s="123" t="s">
        <v>4137</v>
      </c>
      <c r="G157" s="39"/>
      <c r="H157" s="39"/>
      <c r="I157" s="39"/>
      <c r="J157" s="39"/>
      <c r="K157" s="39"/>
    </row>
    <row r="158" spans="6:11" ht="18" customHeight="1">
      <c r="F158" s="78" t="s">
        <v>4132</v>
      </c>
      <c r="G158" s="39"/>
      <c r="H158" s="39"/>
      <c r="I158" s="39"/>
      <c r="J158" s="39"/>
      <c r="K158" s="39"/>
    </row>
    <row r="159" spans="6:11" ht="18" customHeight="1">
      <c r="F159" s="78" t="s">
        <v>4133</v>
      </c>
      <c r="G159" s="39"/>
      <c r="H159" s="39"/>
      <c r="I159" s="39"/>
      <c r="J159" s="39"/>
      <c r="K159" s="39"/>
    </row>
    <row r="160" spans="6:11" ht="18" customHeight="1">
      <c r="F160" s="78" t="s">
        <v>4138</v>
      </c>
      <c r="G160" s="39"/>
      <c r="H160" s="39"/>
      <c r="I160" s="39"/>
      <c r="J160" s="39"/>
      <c r="K160" s="39"/>
    </row>
    <row r="161" spans="6:11" ht="18" customHeight="1">
      <c r="F161" s="78" t="s">
        <v>4139</v>
      </c>
      <c r="G161" s="39"/>
      <c r="H161" s="39"/>
      <c r="I161" s="39"/>
      <c r="J161" s="39"/>
      <c r="K161" s="39"/>
    </row>
    <row r="162" spans="6:11" ht="18" customHeight="1">
      <c r="F162" s="78" t="s">
        <v>4134</v>
      </c>
      <c r="G162" s="39"/>
      <c r="H162" s="39"/>
      <c r="I162" s="39"/>
      <c r="J162" s="39"/>
      <c r="K162" s="39"/>
    </row>
    <row r="163" spans="6:11" ht="18" customHeight="1">
      <c r="F163" s="78" t="s">
        <v>109</v>
      </c>
      <c r="G163" s="39"/>
      <c r="H163" s="39"/>
      <c r="I163" s="39"/>
      <c r="J163" s="39"/>
      <c r="K163" s="39"/>
    </row>
    <row r="180" spans="5:30" ht="18" customHeight="1">
      <c r="E180" s="39" t="s">
        <v>4140</v>
      </c>
      <c r="F180" s="39"/>
      <c r="G180" s="39"/>
      <c r="H180" s="39"/>
      <c r="I180" s="39"/>
    </row>
    <row r="181" spans="5:30" ht="18" customHeight="1">
      <c r="F181" s="52" t="s">
        <v>4141</v>
      </c>
      <c r="G181" s="53"/>
      <c r="H181" s="53"/>
      <c r="I181" s="53"/>
      <c r="J181" s="53"/>
      <c r="K181" s="53"/>
      <c r="L181" s="53"/>
      <c r="M181" s="53"/>
      <c r="N181" s="53"/>
      <c r="O181" s="53"/>
      <c r="P181" s="53"/>
      <c r="Q181" s="53"/>
      <c r="R181" s="53"/>
      <c r="S181" s="53"/>
      <c r="T181" s="53"/>
      <c r="U181" s="53"/>
      <c r="V181" s="53"/>
      <c r="W181" s="53"/>
      <c r="X181" s="53"/>
    </row>
    <row r="182" spans="5:30" ht="18" customHeight="1">
      <c r="F182" s="52" t="s">
        <v>4142</v>
      </c>
      <c r="G182" s="53"/>
      <c r="H182" s="53"/>
      <c r="I182" s="53"/>
      <c r="J182" s="53"/>
      <c r="K182" s="53"/>
      <c r="L182" s="53"/>
      <c r="M182" s="53"/>
      <c r="N182" s="53"/>
      <c r="O182" s="53"/>
      <c r="P182" s="53"/>
      <c r="Q182" s="53"/>
      <c r="R182" s="53"/>
      <c r="S182" s="53"/>
      <c r="T182" s="53"/>
      <c r="U182" s="53"/>
      <c r="V182" s="53"/>
      <c r="W182" s="53"/>
      <c r="X182" s="53"/>
    </row>
    <row r="183" spans="5:30" ht="18" customHeight="1">
      <c r="F183" s="52"/>
      <c r="G183" s="53"/>
      <c r="H183" s="53"/>
      <c r="I183" s="53"/>
      <c r="J183" s="53"/>
      <c r="K183" s="53"/>
      <c r="L183" s="53"/>
      <c r="M183" s="53"/>
      <c r="N183" s="53"/>
      <c r="O183" s="53"/>
      <c r="P183" s="53"/>
      <c r="Q183" s="53"/>
      <c r="R183" s="53"/>
      <c r="S183" s="53"/>
      <c r="T183" s="53"/>
      <c r="U183" s="53"/>
      <c r="V183" s="53"/>
      <c r="W183" s="53"/>
      <c r="X183" s="53"/>
    </row>
    <row r="184" spans="5:30" ht="18" customHeight="1">
      <c r="F184" s="52" t="s">
        <v>4143</v>
      </c>
      <c r="G184" s="53"/>
      <c r="H184" s="53"/>
      <c r="I184" s="53"/>
      <c r="J184" s="53"/>
      <c r="K184" s="53"/>
      <c r="L184" s="53"/>
      <c r="M184" s="53"/>
      <c r="N184" s="53"/>
      <c r="O184" s="53"/>
      <c r="P184" s="53"/>
      <c r="Q184" s="53"/>
      <c r="R184" s="53"/>
      <c r="S184" s="53"/>
      <c r="T184" s="53"/>
      <c r="U184" s="53"/>
      <c r="V184" s="53"/>
      <c r="W184" s="53"/>
      <c r="X184" s="53"/>
    </row>
    <row r="185" spans="5:30" ht="18" customHeight="1">
      <c r="F185" s="147" t="s">
        <v>4153</v>
      </c>
      <c r="G185" s="186"/>
      <c r="H185" s="186"/>
      <c r="I185" s="186"/>
      <c r="J185" s="186"/>
      <c r="K185" s="186"/>
      <c r="L185" s="186"/>
      <c r="M185" s="186"/>
      <c r="N185" s="186"/>
      <c r="O185" s="186"/>
      <c r="P185" s="186"/>
      <c r="Q185" s="186"/>
      <c r="R185" s="186"/>
      <c r="S185" s="186"/>
      <c r="T185" s="186"/>
      <c r="U185" s="186"/>
      <c r="V185" s="186"/>
      <c r="W185" s="186"/>
      <c r="X185" s="186"/>
      <c r="Y185" s="33"/>
      <c r="Z185" s="33"/>
      <c r="AA185" s="33"/>
      <c r="AB185" s="33"/>
      <c r="AC185" s="33"/>
      <c r="AD185" s="33"/>
    </row>
    <row r="186" spans="5:30" ht="18" customHeight="1">
      <c r="F186" s="147" t="s">
        <v>4154</v>
      </c>
      <c r="G186" s="186"/>
      <c r="H186" s="186"/>
      <c r="I186" s="186"/>
      <c r="J186" s="186"/>
      <c r="K186" s="186"/>
      <c r="L186" s="186"/>
      <c r="M186" s="186"/>
      <c r="N186" s="186"/>
      <c r="O186" s="186"/>
      <c r="P186" s="186"/>
      <c r="Q186" s="186"/>
      <c r="R186" s="186"/>
      <c r="S186" s="186"/>
      <c r="T186" s="186"/>
      <c r="U186" s="186"/>
      <c r="V186" s="186"/>
      <c r="W186" s="186"/>
      <c r="X186" s="186"/>
      <c r="Y186" s="33"/>
      <c r="Z186" s="33"/>
      <c r="AA186" s="33"/>
      <c r="AB186" s="33"/>
      <c r="AC186" s="33"/>
      <c r="AD186" s="33"/>
    </row>
    <row r="187" spans="5:30" ht="18" customHeight="1">
      <c r="F187" s="160" t="s">
        <v>4155</v>
      </c>
      <c r="G187" s="186"/>
      <c r="H187" s="186"/>
      <c r="I187" s="186"/>
      <c r="J187" s="186"/>
      <c r="K187" s="186"/>
      <c r="L187" s="186"/>
      <c r="M187" s="186"/>
      <c r="N187" s="186"/>
      <c r="O187" s="186"/>
      <c r="P187" s="186"/>
      <c r="Q187" s="186"/>
      <c r="R187" s="186"/>
      <c r="S187" s="186"/>
      <c r="T187" s="186"/>
      <c r="U187" s="186"/>
      <c r="V187" s="186"/>
      <c r="W187" s="186"/>
      <c r="X187" s="186"/>
      <c r="Y187" s="33"/>
      <c r="Z187" s="33"/>
      <c r="AA187" s="33"/>
      <c r="AB187" s="33"/>
      <c r="AC187" s="33"/>
      <c r="AD187" s="33"/>
    </row>
    <row r="188" spans="5:30" ht="18" customHeight="1">
      <c r="F188" s="160" t="s">
        <v>4144</v>
      </c>
      <c r="G188" s="186"/>
      <c r="H188" s="186"/>
      <c r="I188" s="186"/>
      <c r="J188" s="186"/>
      <c r="K188" s="186"/>
      <c r="L188" s="186"/>
      <c r="M188" s="186"/>
      <c r="N188" s="186"/>
      <c r="O188" s="186"/>
      <c r="P188" s="186"/>
      <c r="Q188" s="186"/>
      <c r="R188" s="186"/>
      <c r="S188" s="186"/>
      <c r="T188" s="186"/>
      <c r="U188" s="186"/>
      <c r="V188" s="186"/>
      <c r="W188" s="186"/>
      <c r="X188" s="186"/>
      <c r="Y188" s="33"/>
      <c r="Z188" s="33"/>
      <c r="AA188" s="33"/>
      <c r="AB188" s="33"/>
      <c r="AC188" s="33"/>
      <c r="AD188" s="33"/>
    </row>
    <row r="189" spans="5:30" ht="18" customHeight="1">
      <c r="F189" s="160" t="s">
        <v>4145</v>
      </c>
      <c r="G189" s="186"/>
      <c r="H189" s="186"/>
      <c r="I189" s="186"/>
      <c r="J189" s="186"/>
      <c r="K189" s="186"/>
      <c r="L189" s="186"/>
      <c r="M189" s="186"/>
      <c r="N189" s="186"/>
      <c r="O189" s="186"/>
      <c r="P189" s="186"/>
      <c r="Q189" s="186"/>
      <c r="R189" s="186"/>
      <c r="S189" s="186"/>
      <c r="T189" s="186"/>
      <c r="U189" s="186"/>
      <c r="V189" s="186"/>
      <c r="W189" s="186"/>
      <c r="X189" s="186"/>
      <c r="Y189" s="33"/>
      <c r="Z189" s="33"/>
      <c r="AA189" s="33"/>
      <c r="AB189" s="33"/>
      <c r="AC189" s="33"/>
      <c r="AD189" s="33"/>
    </row>
    <row r="190" spans="5:30" ht="18" customHeight="1">
      <c r="F190" s="160" t="s">
        <v>4156</v>
      </c>
      <c r="G190" s="186"/>
      <c r="H190" s="186"/>
      <c r="I190" s="186"/>
      <c r="J190" s="186"/>
      <c r="K190" s="186"/>
      <c r="L190" s="186"/>
      <c r="M190" s="186"/>
      <c r="N190" s="186"/>
      <c r="O190" s="186"/>
      <c r="P190" s="186"/>
      <c r="Q190" s="186"/>
      <c r="R190" s="186"/>
      <c r="S190" s="186"/>
      <c r="T190" s="186"/>
      <c r="U190" s="186"/>
      <c r="V190" s="186"/>
      <c r="W190" s="186"/>
      <c r="X190" s="186"/>
      <c r="Y190" s="33"/>
      <c r="Z190" s="33"/>
      <c r="AA190" s="33"/>
      <c r="AB190" s="33"/>
      <c r="AC190" s="33"/>
      <c r="AD190" s="33"/>
    </row>
    <row r="191" spans="5:30" ht="18" customHeight="1">
      <c r="F191" s="160" t="s">
        <v>4157</v>
      </c>
      <c r="G191" s="186"/>
      <c r="H191" s="186"/>
      <c r="I191" s="186"/>
      <c r="J191" s="186"/>
      <c r="K191" s="186"/>
      <c r="L191" s="186"/>
      <c r="M191" s="186"/>
      <c r="N191" s="186"/>
      <c r="O191" s="186"/>
      <c r="P191" s="186"/>
      <c r="Q191" s="186"/>
      <c r="R191" s="186"/>
      <c r="S191" s="186"/>
      <c r="T191" s="186"/>
      <c r="U191" s="186"/>
      <c r="V191" s="186"/>
      <c r="W191" s="186"/>
      <c r="X191" s="186"/>
      <c r="Y191" s="33"/>
      <c r="Z191" s="33"/>
      <c r="AA191" s="33"/>
      <c r="AB191" s="33"/>
      <c r="AC191" s="33"/>
      <c r="AD191" s="33"/>
    </row>
    <row r="192" spans="5:30" ht="18" customHeight="1">
      <c r="F192" s="160" t="s">
        <v>4146</v>
      </c>
      <c r="G192" s="186"/>
      <c r="H192" s="186"/>
      <c r="I192" s="186"/>
      <c r="J192" s="186"/>
      <c r="K192" s="186"/>
      <c r="L192" s="186"/>
      <c r="M192" s="186"/>
      <c r="N192" s="186"/>
      <c r="O192" s="186"/>
      <c r="P192" s="186"/>
      <c r="Q192" s="186"/>
      <c r="R192" s="186"/>
      <c r="S192" s="186"/>
      <c r="T192" s="186"/>
      <c r="U192" s="186"/>
      <c r="V192" s="186"/>
      <c r="W192" s="186"/>
      <c r="X192" s="186"/>
      <c r="Y192" s="33"/>
      <c r="Z192" s="33"/>
      <c r="AA192" s="33"/>
      <c r="AB192" s="33"/>
      <c r="AC192" s="33"/>
      <c r="AD192" s="33"/>
    </row>
    <row r="193" spans="6:30" ht="18" customHeight="1">
      <c r="F193" s="160" t="s">
        <v>4147</v>
      </c>
      <c r="G193" s="186"/>
      <c r="H193" s="186"/>
      <c r="I193" s="186"/>
      <c r="J193" s="186"/>
      <c r="K193" s="186"/>
      <c r="L193" s="186"/>
      <c r="M193" s="186"/>
      <c r="N193" s="186"/>
      <c r="O193" s="186"/>
      <c r="P193" s="186"/>
      <c r="Q193" s="186"/>
      <c r="R193" s="186"/>
      <c r="S193" s="186"/>
      <c r="T193" s="186"/>
      <c r="U193" s="186"/>
      <c r="V193" s="186"/>
      <c r="W193" s="186"/>
      <c r="X193" s="186"/>
      <c r="Y193" s="33"/>
      <c r="Z193" s="33"/>
      <c r="AA193" s="33"/>
      <c r="AB193" s="33"/>
      <c r="AC193" s="33"/>
      <c r="AD193" s="33"/>
    </row>
    <row r="194" spans="6:30" ht="18" customHeight="1">
      <c r="F194" s="147" t="s">
        <v>4158</v>
      </c>
      <c r="G194" s="186"/>
      <c r="H194" s="186"/>
      <c r="I194" s="186"/>
      <c r="J194" s="186"/>
      <c r="K194" s="186"/>
      <c r="L194" s="186"/>
      <c r="M194" s="186"/>
      <c r="N194" s="186"/>
      <c r="O194" s="186"/>
      <c r="P194" s="186"/>
      <c r="Q194" s="186"/>
      <c r="R194" s="186"/>
      <c r="S194" s="186"/>
      <c r="T194" s="186"/>
      <c r="U194" s="186"/>
      <c r="V194" s="186"/>
      <c r="W194" s="186"/>
      <c r="X194" s="186"/>
      <c r="Y194" s="33"/>
      <c r="Z194" s="33"/>
      <c r="AA194" s="33"/>
      <c r="AB194" s="33"/>
      <c r="AC194" s="33"/>
      <c r="AD194" s="33"/>
    </row>
    <row r="195" spans="6:30" ht="18" customHeight="1">
      <c r="F195" s="52" t="s">
        <v>4148</v>
      </c>
      <c r="G195" s="53"/>
      <c r="H195" s="53"/>
      <c r="I195" s="53"/>
      <c r="J195" s="53"/>
      <c r="K195" s="53"/>
      <c r="L195" s="53"/>
      <c r="M195" s="53"/>
      <c r="N195" s="53"/>
      <c r="O195" s="53"/>
      <c r="P195" s="53"/>
      <c r="Q195" s="53"/>
      <c r="R195" s="53"/>
      <c r="S195" s="53"/>
      <c r="T195" s="53"/>
      <c r="U195" s="53"/>
      <c r="V195" s="53"/>
      <c r="W195" s="53"/>
      <c r="X195" s="53"/>
    </row>
    <row r="196" spans="6:30" ht="18" customHeight="1">
      <c r="F196" s="52" t="s">
        <v>4149</v>
      </c>
      <c r="G196" s="53"/>
      <c r="H196" s="53"/>
      <c r="I196" s="53"/>
      <c r="J196" s="53"/>
      <c r="K196" s="53"/>
      <c r="L196" s="53"/>
      <c r="M196" s="53"/>
      <c r="N196" s="53"/>
      <c r="O196" s="53"/>
      <c r="P196" s="53"/>
      <c r="Q196" s="53"/>
      <c r="R196" s="53"/>
      <c r="S196" s="53"/>
      <c r="T196" s="53"/>
      <c r="U196" s="53"/>
      <c r="V196" s="53"/>
      <c r="W196" s="53"/>
      <c r="X196" s="53"/>
    </row>
    <row r="197" spans="6:30" ht="18" customHeight="1">
      <c r="F197" s="52" t="s">
        <v>4150</v>
      </c>
      <c r="G197" s="53"/>
      <c r="H197" s="53"/>
      <c r="I197" s="53"/>
      <c r="J197" s="53"/>
      <c r="K197" s="53"/>
      <c r="L197" s="53"/>
      <c r="M197" s="53"/>
      <c r="N197" s="53"/>
      <c r="O197" s="53"/>
      <c r="P197" s="53"/>
      <c r="Q197" s="53"/>
      <c r="R197" s="53"/>
      <c r="S197" s="53"/>
      <c r="T197" s="53"/>
      <c r="U197" s="53"/>
      <c r="V197" s="53"/>
      <c r="W197" s="53"/>
      <c r="X197" s="53"/>
    </row>
    <row r="198" spans="6:30" ht="18" customHeight="1">
      <c r="F198" s="52"/>
      <c r="G198" s="53"/>
      <c r="H198" s="53"/>
      <c r="I198" s="53"/>
      <c r="J198" s="53"/>
      <c r="K198" s="53"/>
      <c r="L198" s="53"/>
      <c r="M198" s="53"/>
      <c r="N198" s="53"/>
      <c r="O198" s="53"/>
      <c r="P198" s="53"/>
      <c r="Q198" s="53"/>
      <c r="R198" s="53"/>
      <c r="S198" s="53"/>
      <c r="T198" s="53"/>
      <c r="U198" s="53"/>
      <c r="V198" s="53"/>
      <c r="W198" s="53"/>
      <c r="X198" s="53"/>
    </row>
    <row r="199" spans="6:30" ht="18" customHeight="1">
      <c r="F199" s="52" t="s">
        <v>4151</v>
      </c>
      <c r="G199" s="53"/>
      <c r="H199" s="53"/>
      <c r="I199" s="53"/>
      <c r="J199" s="53"/>
      <c r="K199" s="53"/>
      <c r="L199" s="53"/>
      <c r="M199" s="53"/>
      <c r="N199" s="53"/>
      <c r="O199" s="53"/>
      <c r="P199" s="53"/>
      <c r="Q199" s="53"/>
      <c r="R199" s="53"/>
      <c r="S199" s="53"/>
      <c r="T199" s="53"/>
      <c r="U199" s="53"/>
      <c r="V199" s="53"/>
      <c r="W199" s="53"/>
      <c r="X199" s="53"/>
    </row>
    <row r="200" spans="6:30" ht="18" customHeight="1">
      <c r="F200" s="147" t="s">
        <v>4153</v>
      </c>
      <c r="G200" s="186"/>
      <c r="H200" s="186"/>
      <c r="I200" s="186"/>
      <c r="J200" s="186"/>
      <c r="K200" s="186"/>
      <c r="L200" s="186"/>
      <c r="M200" s="186"/>
      <c r="N200" s="186"/>
      <c r="O200" s="186"/>
      <c r="P200" s="186"/>
      <c r="Q200" s="53"/>
      <c r="R200" s="53"/>
      <c r="S200" s="53"/>
      <c r="T200" s="53"/>
      <c r="U200" s="53"/>
      <c r="V200" s="53"/>
      <c r="W200" s="53"/>
      <c r="X200" s="53"/>
    </row>
    <row r="201" spans="6:30" ht="18" customHeight="1">
      <c r="F201" s="147" t="s">
        <v>4154</v>
      </c>
      <c r="G201" s="186"/>
      <c r="H201" s="186"/>
      <c r="I201" s="186"/>
      <c r="J201" s="186"/>
      <c r="K201" s="186"/>
      <c r="L201" s="186"/>
      <c r="M201" s="186"/>
      <c r="N201" s="186"/>
      <c r="O201" s="186"/>
      <c r="P201" s="186"/>
      <c r="Q201" s="53"/>
      <c r="R201" s="53"/>
      <c r="S201" s="53"/>
      <c r="T201" s="53"/>
      <c r="U201" s="53"/>
      <c r="V201" s="53"/>
      <c r="W201" s="53"/>
      <c r="X201" s="53"/>
    </row>
    <row r="202" spans="6:30" ht="18" customHeight="1">
      <c r="F202" s="160" t="s">
        <v>4155</v>
      </c>
      <c r="G202" s="186"/>
      <c r="H202" s="186"/>
      <c r="I202" s="186"/>
      <c r="J202" s="186"/>
      <c r="K202" s="186"/>
      <c r="L202" s="186"/>
      <c r="M202" s="186"/>
      <c r="N202" s="186"/>
      <c r="O202" s="186"/>
      <c r="P202" s="186"/>
      <c r="Q202" s="53"/>
      <c r="R202" s="53"/>
      <c r="S202" s="53"/>
      <c r="T202" s="53"/>
      <c r="U202" s="53"/>
      <c r="V202" s="53"/>
      <c r="W202" s="53"/>
      <c r="X202" s="53"/>
    </row>
    <row r="203" spans="6:30" ht="18" customHeight="1">
      <c r="F203" s="160" t="s">
        <v>4144</v>
      </c>
      <c r="G203" s="186"/>
      <c r="H203" s="186"/>
      <c r="I203" s="186"/>
      <c r="J203" s="186"/>
      <c r="K203" s="186"/>
      <c r="L203" s="186"/>
      <c r="M203" s="186"/>
      <c r="N203" s="186"/>
      <c r="O203" s="186"/>
      <c r="P203" s="186"/>
      <c r="Q203" s="53"/>
      <c r="R203" s="53"/>
      <c r="S203" s="53"/>
      <c r="T203" s="53"/>
      <c r="U203" s="53"/>
      <c r="V203" s="53"/>
      <c r="W203" s="53"/>
      <c r="X203" s="53"/>
    </row>
    <row r="204" spans="6:30" ht="18" customHeight="1">
      <c r="F204" s="160" t="s">
        <v>4145</v>
      </c>
      <c r="G204" s="186"/>
      <c r="H204" s="186"/>
      <c r="I204" s="186"/>
      <c r="J204" s="186"/>
      <c r="K204" s="186"/>
      <c r="L204" s="186"/>
      <c r="M204" s="186"/>
      <c r="N204" s="186"/>
      <c r="O204" s="186"/>
      <c r="P204" s="186"/>
      <c r="Q204" s="53"/>
      <c r="R204" s="53"/>
      <c r="S204" s="53"/>
      <c r="T204" s="53"/>
      <c r="U204" s="53"/>
      <c r="V204" s="53"/>
      <c r="W204" s="53"/>
      <c r="X204" s="53"/>
    </row>
    <row r="205" spans="6:30" ht="18" customHeight="1">
      <c r="F205" s="160" t="s">
        <v>4156</v>
      </c>
      <c r="G205" s="186"/>
      <c r="H205" s="186"/>
      <c r="I205" s="186"/>
      <c r="J205" s="186"/>
      <c r="K205" s="186"/>
      <c r="L205" s="186"/>
      <c r="M205" s="186"/>
      <c r="N205" s="186"/>
      <c r="O205" s="186"/>
      <c r="P205" s="186"/>
      <c r="Q205" s="53"/>
      <c r="R205" s="53"/>
      <c r="S205" s="53"/>
      <c r="T205" s="53"/>
      <c r="U205" s="53"/>
      <c r="V205" s="53"/>
      <c r="W205" s="53"/>
      <c r="X205" s="53"/>
    </row>
    <row r="206" spans="6:30" ht="18" customHeight="1">
      <c r="F206" s="160" t="s">
        <v>4157</v>
      </c>
      <c r="G206" s="186"/>
      <c r="H206" s="186"/>
      <c r="I206" s="186"/>
      <c r="J206" s="186"/>
      <c r="K206" s="186"/>
      <c r="L206" s="186"/>
      <c r="M206" s="186"/>
      <c r="N206" s="186"/>
      <c r="O206" s="186"/>
      <c r="P206" s="186"/>
      <c r="Q206" s="53"/>
      <c r="R206" s="53"/>
      <c r="S206" s="53"/>
      <c r="T206" s="53"/>
      <c r="U206" s="53"/>
      <c r="V206" s="53"/>
      <c r="W206" s="53"/>
      <c r="X206" s="53"/>
    </row>
    <row r="207" spans="6:30" ht="18" customHeight="1">
      <c r="F207" s="160" t="s">
        <v>4146</v>
      </c>
      <c r="G207" s="186"/>
      <c r="H207" s="186"/>
      <c r="I207" s="186"/>
      <c r="J207" s="186"/>
      <c r="K207" s="186"/>
      <c r="L207" s="186"/>
      <c r="M207" s="186"/>
      <c r="N207" s="186"/>
      <c r="O207" s="186"/>
      <c r="P207" s="186"/>
      <c r="Q207" s="53"/>
      <c r="R207" s="53"/>
      <c r="S207" s="53"/>
      <c r="T207" s="53"/>
      <c r="U207" s="53"/>
      <c r="V207" s="53"/>
      <c r="W207" s="53"/>
      <c r="X207" s="53"/>
    </row>
    <row r="208" spans="6:30" ht="18" customHeight="1">
      <c r="F208" s="160" t="s">
        <v>4159</v>
      </c>
      <c r="G208" s="186"/>
      <c r="H208" s="186"/>
      <c r="I208" s="186"/>
      <c r="J208" s="186"/>
      <c r="K208" s="186"/>
      <c r="L208" s="186"/>
      <c r="M208" s="186"/>
      <c r="N208" s="186"/>
      <c r="O208" s="186"/>
      <c r="P208" s="186"/>
      <c r="Q208" s="53"/>
      <c r="R208" s="53"/>
      <c r="S208" s="53"/>
      <c r="T208" s="53"/>
      <c r="U208" s="53"/>
      <c r="V208" s="53"/>
      <c r="W208" s="53"/>
      <c r="X208" s="53"/>
    </row>
    <row r="209" spans="4:24" ht="18" customHeight="1">
      <c r="F209" s="160" t="s">
        <v>4147</v>
      </c>
      <c r="G209" s="186"/>
      <c r="H209" s="186"/>
      <c r="I209" s="186"/>
      <c r="J209" s="186"/>
      <c r="K209" s="186"/>
      <c r="L209" s="186"/>
      <c r="M209" s="186"/>
      <c r="N209" s="186"/>
      <c r="O209" s="186"/>
      <c r="P209" s="186"/>
      <c r="Q209" s="53"/>
      <c r="R209" s="53"/>
      <c r="S209" s="53"/>
      <c r="T209" s="53"/>
      <c r="U209" s="53"/>
      <c r="V209" s="53"/>
      <c r="W209" s="53"/>
      <c r="X209" s="53"/>
    </row>
    <row r="210" spans="4:24" ht="18" customHeight="1">
      <c r="F210" s="147" t="s">
        <v>4160</v>
      </c>
      <c r="G210" s="186"/>
      <c r="H210" s="186"/>
      <c r="I210" s="186"/>
      <c r="J210" s="186"/>
      <c r="K210" s="186"/>
      <c r="L210" s="186"/>
      <c r="M210" s="186"/>
      <c r="N210" s="186"/>
      <c r="O210" s="186"/>
      <c r="P210" s="186"/>
      <c r="Q210" s="53"/>
      <c r="R210" s="53"/>
      <c r="S210" s="53"/>
      <c r="T210" s="53"/>
      <c r="U210" s="53"/>
      <c r="V210" s="53"/>
      <c r="W210" s="53"/>
      <c r="X210" s="53"/>
    </row>
    <row r="211" spans="4:24" ht="18" customHeight="1">
      <c r="F211" s="52" t="s">
        <v>4152</v>
      </c>
      <c r="G211" s="53"/>
      <c r="H211" s="53"/>
      <c r="I211" s="53"/>
      <c r="J211" s="53"/>
      <c r="K211" s="53"/>
      <c r="L211" s="53"/>
      <c r="M211" s="53"/>
      <c r="N211" s="53"/>
      <c r="O211" s="53"/>
      <c r="P211" s="53"/>
      <c r="Q211" s="53"/>
      <c r="R211" s="53"/>
      <c r="S211" s="53"/>
      <c r="T211" s="53"/>
      <c r="U211" s="53"/>
      <c r="V211" s="53"/>
      <c r="W211" s="53"/>
      <c r="X211" s="53"/>
    </row>
    <row r="212" spans="4:24" ht="18" customHeight="1">
      <c r="F212" s="52" t="s">
        <v>4148</v>
      </c>
      <c r="G212" s="53"/>
      <c r="H212" s="53"/>
      <c r="I212" s="53"/>
      <c r="J212" s="53"/>
      <c r="K212" s="53"/>
      <c r="L212" s="53"/>
      <c r="M212" s="53"/>
      <c r="N212" s="53"/>
      <c r="O212" s="53"/>
      <c r="P212" s="53"/>
      <c r="Q212" s="53"/>
      <c r="R212" s="53"/>
      <c r="S212" s="53"/>
      <c r="T212" s="53"/>
      <c r="U212" s="53"/>
      <c r="V212" s="53"/>
      <c r="W212" s="53"/>
      <c r="X212" s="53"/>
    </row>
    <row r="213" spans="4:24" ht="18" customHeight="1">
      <c r="F213" s="52" t="s">
        <v>4149</v>
      </c>
      <c r="G213" s="53"/>
      <c r="H213" s="53"/>
      <c r="I213" s="53"/>
      <c r="J213" s="53"/>
      <c r="K213" s="53"/>
      <c r="L213" s="53"/>
      <c r="M213" s="53"/>
      <c r="N213" s="53"/>
      <c r="O213" s="53"/>
      <c r="P213" s="53"/>
      <c r="Q213" s="53"/>
      <c r="R213" s="53"/>
      <c r="S213" s="53"/>
      <c r="T213" s="53"/>
      <c r="U213" s="53"/>
      <c r="V213" s="53"/>
      <c r="W213" s="53"/>
      <c r="X213" s="53"/>
    </row>
    <row r="214" spans="4:24" ht="18" customHeight="1">
      <c r="F214" s="52" t="s">
        <v>4150</v>
      </c>
      <c r="G214" s="53"/>
      <c r="H214" s="53"/>
      <c r="I214" s="53"/>
      <c r="J214" s="53"/>
      <c r="K214" s="53"/>
      <c r="L214" s="53"/>
      <c r="M214" s="53"/>
      <c r="N214" s="53"/>
      <c r="O214" s="53"/>
      <c r="P214" s="53"/>
      <c r="Q214" s="53"/>
      <c r="R214" s="53"/>
      <c r="S214" s="53"/>
      <c r="T214" s="53"/>
      <c r="U214" s="53"/>
      <c r="V214" s="53"/>
      <c r="W214" s="53"/>
      <c r="X214" s="53"/>
    </row>
    <row r="216" spans="4:24" ht="18" customHeight="1">
      <c r="D216" s="122" t="s">
        <v>4161</v>
      </c>
      <c r="E216" s="28"/>
      <c r="F216" s="28"/>
      <c r="G216" s="28"/>
      <c r="H216" s="28"/>
      <c r="I216" s="28"/>
      <c r="J216" s="28"/>
      <c r="K216" s="28"/>
      <c r="L216" s="28"/>
      <c r="M216" s="28"/>
      <c r="N216" s="28"/>
      <c r="O216" s="28"/>
      <c r="P216" s="28"/>
      <c r="Q216" s="28"/>
      <c r="R216" s="28"/>
      <c r="S216" s="28"/>
      <c r="T216" s="28"/>
      <c r="U216" s="28"/>
    </row>
    <row r="217" spans="4:24" ht="18" customHeight="1">
      <c r="D217" s="122" t="s">
        <v>4162</v>
      </c>
      <c r="E217" s="28"/>
      <c r="F217" s="28"/>
      <c r="G217" s="28"/>
      <c r="H217" s="28"/>
      <c r="I217" s="28"/>
      <c r="J217" s="28"/>
      <c r="K217" s="28"/>
      <c r="L217" s="28"/>
      <c r="M217" s="28"/>
      <c r="N217" s="28"/>
      <c r="O217" s="28"/>
      <c r="P217" s="28"/>
      <c r="Q217" s="28"/>
      <c r="R217" s="28"/>
      <c r="S217" s="28"/>
      <c r="T217" s="28"/>
      <c r="U217" s="28"/>
    </row>
    <row r="218" spans="4:24" ht="18" customHeight="1">
      <c r="D218" s="122" t="s">
        <v>4163</v>
      </c>
      <c r="E218" s="28"/>
      <c r="F218" s="28"/>
      <c r="G218" s="28"/>
      <c r="H218" s="28"/>
      <c r="I218" s="28"/>
      <c r="J218" s="28"/>
      <c r="K218" s="28"/>
      <c r="L218" s="28"/>
      <c r="M218" s="28"/>
      <c r="N218" s="28"/>
      <c r="O218" s="28"/>
      <c r="P218" s="28"/>
      <c r="Q218" s="28"/>
      <c r="R218" s="28"/>
      <c r="S218" s="28"/>
      <c r="T218" s="28"/>
      <c r="U218" s="28"/>
    </row>
    <row r="220" spans="4:24" ht="18" customHeight="1">
      <c r="E220" s="54" t="s">
        <v>4170</v>
      </c>
    </row>
    <row r="221" spans="4:24" ht="18" customHeight="1">
      <c r="E221" s="76" t="s">
        <v>4166</v>
      </c>
    </row>
    <row r="222" spans="4:24" ht="18" customHeight="1">
      <c r="E222" s="76" t="s">
        <v>4171</v>
      </c>
    </row>
    <row r="223" spans="4:24" ht="18" customHeight="1">
      <c r="E223" s="76" t="s">
        <v>4167</v>
      </c>
    </row>
    <row r="224" spans="4:24" ht="18" customHeight="1">
      <c r="E224" s="76" t="s">
        <v>4168</v>
      </c>
    </row>
    <row r="225" spans="4:24" ht="18" customHeight="1">
      <c r="E225" s="76" t="s">
        <v>4172</v>
      </c>
    </row>
    <row r="226" spans="4:24" ht="18" customHeight="1">
      <c r="E226" s="76" t="s">
        <v>4173</v>
      </c>
    </row>
    <row r="227" spans="4:24" ht="18" customHeight="1">
      <c r="E227" s="76" t="s">
        <v>1054</v>
      </c>
    </row>
    <row r="228" spans="4:24" ht="18" customHeight="1">
      <c r="E228" s="76" t="s">
        <v>4169</v>
      </c>
    </row>
    <row r="229" spans="4:24" ht="18" customHeight="1">
      <c r="E229" s="76" t="s">
        <v>109</v>
      </c>
    </row>
    <row r="231" spans="4:24" ht="18" customHeight="1">
      <c r="D231" s="122" t="s">
        <v>4174</v>
      </c>
      <c r="E231" s="28"/>
      <c r="F231" s="28"/>
      <c r="G231" s="28"/>
      <c r="H231" s="28"/>
      <c r="I231" s="28"/>
      <c r="J231" s="28"/>
      <c r="K231" s="28"/>
      <c r="L231" s="28"/>
      <c r="M231" s="28"/>
      <c r="N231" s="28"/>
      <c r="O231" s="28"/>
      <c r="P231" s="28"/>
      <c r="Q231" s="28"/>
      <c r="R231" s="28"/>
      <c r="S231" s="28"/>
      <c r="T231" s="28"/>
      <c r="U231" s="28"/>
      <c r="V231" s="28"/>
      <c r="W231" s="28"/>
      <c r="X231" s="28"/>
    </row>
    <row r="232" spans="4:24" ht="18" customHeight="1">
      <c r="D232" s="122" t="s">
        <v>4175</v>
      </c>
      <c r="E232" s="28"/>
      <c r="F232" s="28"/>
      <c r="G232" s="28"/>
      <c r="H232" s="28"/>
      <c r="I232" s="28"/>
      <c r="J232" s="28"/>
      <c r="K232" s="28"/>
      <c r="L232" s="28"/>
      <c r="M232" s="28"/>
      <c r="N232" s="28"/>
      <c r="O232" s="28"/>
      <c r="P232" s="28"/>
      <c r="Q232" s="28"/>
      <c r="R232" s="28"/>
      <c r="S232" s="28"/>
      <c r="T232" s="28"/>
      <c r="U232" s="28"/>
      <c r="V232" s="28"/>
      <c r="W232" s="28"/>
      <c r="X232" s="28"/>
    </row>
    <row r="234" spans="4:24" ht="18" customHeight="1">
      <c r="E234" s="54" t="s">
        <v>4181</v>
      </c>
    </row>
    <row r="235" spans="4:24" ht="18" customHeight="1">
      <c r="E235" s="76" t="s">
        <v>4176</v>
      </c>
    </row>
    <row r="236" spans="4:24" ht="18" customHeight="1">
      <c r="E236" s="76" t="s">
        <v>4177</v>
      </c>
    </row>
    <row r="237" spans="4:24" ht="18" customHeight="1">
      <c r="E237" s="54" t="s">
        <v>4182</v>
      </c>
    </row>
    <row r="238" spans="4:24" ht="18" customHeight="1">
      <c r="E238" s="76" t="s">
        <v>4178</v>
      </c>
    </row>
    <row r="239" spans="4:24" ht="18" customHeight="1">
      <c r="E239" s="76" t="s">
        <v>4179</v>
      </c>
    </row>
    <row r="240" spans="4:24" ht="18" customHeight="1">
      <c r="E240" s="76" t="s">
        <v>4183</v>
      </c>
    </row>
    <row r="241" spans="4:28" ht="18" customHeight="1">
      <c r="E241" s="76" t="s">
        <v>4184</v>
      </c>
    </row>
    <row r="242" spans="4:28" ht="18" customHeight="1">
      <c r="E242" s="76" t="s">
        <v>4180</v>
      </c>
    </row>
    <row r="243" spans="4:28" ht="18" customHeight="1">
      <c r="E243" s="54" t="s">
        <v>4185</v>
      </c>
    </row>
    <row r="244" spans="4:28" ht="18" customHeight="1">
      <c r="E244" s="76" t="s">
        <v>109</v>
      </c>
    </row>
    <row r="254" spans="4:28" ht="18" customHeight="1">
      <c r="D254" s="28" t="s">
        <v>4186</v>
      </c>
      <c r="E254" s="28"/>
      <c r="F254" s="28"/>
      <c r="G254" s="28"/>
      <c r="H254" s="28"/>
      <c r="I254" s="28"/>
      <c r="J254" s="28"/>
      <c r="K254" s="28"/>
      <c r="L254" s="28"/>
      <c r="M254" s="28"/>
      <c r="N254" s="28"/>
      <c r="O254" s="28"/>
      <c r="P254" s="28"/>
      <c r="Q254" s="28"/>
      <c r="R254" s="28"/>
      <c r="S254" s="28"/>
      <c r="T254" s="28"/>
      <c r="U254" s="28"/>
      <c r="V254" s="28"/>
      <c r="W254" s="28"/>
      <c r="X254" s="28"/>
      <c r="Y254" s="28"/>
      <c r="Z254" s="28"/>
      <c r="AA254" s="28"/>
      <c r="AB254" s="28"/>
    </row>
    <row r="255" spans="4:28" ht="18" customHeight="1">
      <c r="D255" s="28" t="s">
        <v>4187</v>
      </c>
      <c r="E255" s="28"/>
      <c r="F255" s="28"/>
      <c r="G255" s="28"/>
      <c r="H255" s="28"/>
      <c r="I255" s="28"/>
      <c r="J255" s="28"/>
      <c r="K255" s="28"/>
      <c r="L255" s="28"/>
      <c r="M255" s="28"/>
      <c r="N255" s="28"/>
      <c r="O255" s="28"/>
      <c r="P255" s="28"/>
      <c r="Q255" s="28"/>
      <c r="R255" s="28"/>
      <c r="S255" s="28"/>
      <c r="T255" s="28"/>
      <c r="U255" s="28"/>
      <c r="V255" s="28"/>
      <c r="W255" s="28"/>
      <c r="X255" s="28"/>
      <c r="Y255" s="28"/>
      <c r="Z255" s="28"/>
      <c r="AA255" s="28"/>
      <c r="AB255" s="28"/>
    </row>
    <row r="270" spans="5:5" ht="18" customHeight="1">
      <c r="E270" s="54" t="s">
        <v>4189</v>
      </c>
    </row>
    <row r="271" spans="5:5" ht="18" customHeight="1">
      <c r="E271" s="54" t="s">
        <v>4190</v>
      </c>
    </row>
    <row r="272" spans="5:5" ht="18" customHeight="1">
      <c r="E272" s="76" t="s">
        <v>4191</v>
      </c>
    </row>
    <row r="273" spans="5:5" ht="18" customHeight="1">
      <c r="E273" s="76" t="s">
        <v>4192</v>
      </c>
    </row>
    <row r="274" spans="5:5" ht="18" customHeight="1">
      <c r="E274" s="76" t="s">
        <v>4193</v>
      </c>
    </row>
    <row r="275" spans="5:5" ht="18" customHeight="1">
      <c r="E275" s="76" t="s">
        <v>4194</v>
      </c>
    </row>
    <row r="276" spans="5:5" ht="18" customHeight="1">
      <c r="E276" s="76" t="s">
        <v>4188</v>
      </c>
    </row>
    <row r="277" spans="5:5" ht="18" customHeight="1">
      <c r="E277" s="54" t="s">
        <v>4195</v>
      </c>
    </row>
    <row r="278" spans="5:5" ht="18" customHeight="1">
      <c r="E278" s="76" t="s">
        <v>4196</v>
      </c>
    </row>
    <row r="279" spans="5:5" ht="18" customHeight="1">
      <c r="E279" s="76" t="s">
        <v>109</v>
      </c>
    </row>
  </sheetData>
  <mergeCells count="1">
    <mergeCell ref="A1:A10"/>
  </mergeCells>
  <phoneticPr fontId="2" type="noConversion"/>
  <hyperlinks>
    <hyperlink ref="D4" r:id="rId1" xr:uid="{5549495F-7E22-460D-9C02-FEE2C32CEE45}"/>
    <hyperlink ref="D3" r:id="rId2" xr:uid="{92A5E71F-6993-4FB2-981C-2745339DEC06}"/>
    <hyperlink ref="A1:A10" location="목차!A1" display="목차!A1" xr:uid="{8BDA9C7B-EF98-4BAE-B340-2F99628ED2CD}"/>
    <hyperlink ref="D5" r:id="rId3" xr:uid="{1B976E01-D0A6-4238-B11E-2E3C07D0C087}"/>
    <hyperlink ref="D6" r:id="rId4" xr:uid="{8ADB32EF-DBD4-4676-8A05-6A364EA9F2C9}"/>
    <hyperlink ref="D1" r:id="rId5" xr:uid="{4C5D3496-F5F5-45B4-AD8D-7CDB17B781B8}"/>
    <hyperlink ref="A7" location="목차!A1" display="목차!A1" xr:uid="{92951D0E-BF15-4121-BC0F-2CAA92B169DE}"/>
    <hyperlink ref="D7" r:id="rId6" xr:uid="{AC65A03C-9746-4434-8263-177CC9934EF8}"/>
    <hyperlink ref="D8" r:id="rId7" xr:uid="{2BFC1CC7-18C8-493B-99F8-A488DC95A369}"/>
    <hyperlink ref="A9" location="목차!A1" display="목차!A1" xr:uid="{B7ECC813-0917-4856-8F37-864FEEE5B009}"/>
    <hyperlink ref="D9" r:id="rId8" xr:uid="{3590AF9D-99A5-494D-9499-0A232F157CDE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X19"/>
  <sheetViews>
    <sheetView showGridLines="0" zoomScale="85" zoomScaleNormal="85" workbookViewId="0">
      <selection activeCell="B5" sqref="B5"/>
    </sheetView>
  </sheetViews>
  <sheetFormatPr defaultColWidth="3.83203125" defaultRowHeight="18" customHeight="1"/>
  <cols>
    <col min="1" max="1" width="3" customWidth="1"/>
  </cols>
  <sheetData>
    <row r="1" spans="1:24" ht="18" customHeight="1">
      <c r="A1" s="286" t="s">
        <v>0</v>
      </c>
    </row>
    <row r="2" spans="1:24" ht="18" customHeight="1">
      <c r="A2" s="287"/>
      <c r="B2" t="s">
        <v>5</v>
      </c>
      <c r="D2" t="s">
        <v>6</v>
      </c>
    </row>
    <row r="3" spans="1:24" ht="18" customHeight="1">
      <c r="A3" s="287"/>
      <c r="B3" t="s">
        <v>3</v>
      </c>
      <c r="D3" s="1" t="s">
        <v>4</v>
      </c>
    </row>
    <row r="4" spans="1:24" ht="18" customHeight="1">
      <c r="A4" s="287"/>
      <c r="B4" t="s">
        <v>1</v>
      </c>
      <c r="D4" s="1" t="s">
        <v>2</v>
      </c>
    </row>
    <row r="5" spans="1:24" ht="18" customHeight="1">
      <c r="A5" s="287"/>
      <c r="B5" t="s">
        <v>6317</v>
      </c>
    </row>
    <row r="6" spans="1:24" ht="18" customHeight="1">
      <c r="B6" s="9" t="s">
        <v>14</v>
      </c>
      <c r="C6" s="288" t="s">
        <v>15</v>
      </c>
      <c r="D6" s="288"/>
      <c r="E6" s="288"/>
      <c r="F6" s="288"/>
      <c r="G6" s="288"/>
      <c r="H6" s="288"/>
      <c r="I6" s="288"/>
      <c r="J6" s="288" t="s">
        <v>16</v>
      </c>
      <c r="K6" s="288"/>
      <c r="L6" s="288"/>
      <c r="M6" s="288"/>
      <c r="N6" s="288"/>
      <c r="O6" s="288"/>
      <c r="P6" s="288"/>
      <c r="Q6" s="288"/>
      <c r="R6" s="288"/>
      <c r="S6" s="288"/>
      <c r="T6" s="288"/>
      <c r="U6" s="288"/>
      <c r="V6" s="288"/>
      <c r="W6" s="288"/>
      <c r="X6" s="288"/>
    </row>
    <row r="7" spans="1:24" ht="66.75" customHeight="1">
      <c r="B7" s="10">
        <v>1</v>
      </c>
      <c r="C7" s="284" t="s">
        <v>17</v>
      </c>
      <c r="D7" s="284"/>
      <c r="E7" s="284"/>
      <c r="F7" s="284"/>
      <c r="G7" s="284"/>
      <c r="H7" s="284"/>
      <c r="I7" s="284"/>
      <c r="J7" s="285" t="s">
        <v>18</v>
      </c>
      <c r="K7" s="284"/>
      <c r="L7" s="284"/>
      <c r="M7" s="284"/>
      <c r="N7" s="284"/>
      <c r="O7" s="284"/>
      <c r="P7" s="284"/>
      <c r="Q7" s="284"/>
      <c r="R7" s="284"/>
      <c r="S7" s="284"/>
      <c r="T7" s="284"/>
      <c r="U7" s="284"/>
      <c r="V7" s="284"/>
      <c r="W7" s="284"/>
      <c r="X7" s="284"/>
    </row>
    <row r="8" spans="1:24" ht="47.25" customHeight="1">
      <c r="B8" s="12">
        <v>2</v>
      </c>
      <c r="C8" s="284" t="s">
        <v>21</v>
      </c>
      <c r="D8" s="284"/>
      <c r="E8" s="284"/>
      <c r="F8" s="284"/>
      <c r="G8" s="284"/>
      <c r="H8" s="284"/>
      <c r="I8" s="284"/>
      <c r="J8" s="285" t="s">
        <v>26</v>
      </c>
      <c r="K8" s="284"/>
      <c r="L8" s="284"/>
      <c r="M8" s="284"/>
      <c r="N8" s="284"/>
      <c r="O8" s="284"/>
      <c r="P8" s="284"/>
      <c r="Q8" s="284"/>
      <c r="R8" s="284"/>
      <c r="S8" s="284"/>
      <c r="T8" s="284"/>
      <c r="U8" s="284"/>
      <c r="V8" s="284"/>
      <c r="W8" s="284"/>
      <c r="X8" s="284"/>
    </row>
    <row r="9" spans="1:24" ht="31.5" customHeight="1">
      <c r="B9" s="12">
        <v>3</v>
      </c>
      <c r="C9" s="284" t="s">
        <v>22</v>
      </c>
      <c r="D9" s="284"/>
      <c r="E9" s="284"/>
      <c r="F9" s="284"/>
      <c r="G9" s="284"/>
      <c r="H9" s="284"/>
      <c r="I9" s="284"/>
      <c r="J9" s="285" t="s">
        <v>27</v>
      </c>
      <c r="K9" s="284"/>
      <c r="L9" s="284"/>
      <c r="M9" s="284"/>
      <c r="N9" s="284"/>
      <c r="O9" s="284"/>
      <c r="P9" s="284"/>
      <c r="Q9" s="284"/>
      <c r="R9" s="284"/>
      <c r="S9" s="284"/>
      <c r="T9" s="284"/>
      <c r="U9" s="284"/>
      <c r="V9" s="284"/>
      <c r="W9" s="284"/>
      <c r="X9" s="284"/>
    </row>
    <row r="10" spans="1:24" ht="223.5" customHeight="1">
      <c r="B10" s="12">
        <v>4</v>
      </c>
      <c r="C10" s="284" t="s">
        <v>29</v>
      </c>
      <c r="D10" s="284"/>
      <c r="E10" s="284"/>
      <c r="F10" s="284"/>
      <c r="G10" s="284"/>
      <c r="H10" s="284"/>
      <c r="I10" s="284"/>
      <c r="J10" s="285" t="s">
        <v>28</v>
      </c>
      <c r="K10" s="284"/>
      <c r="L10" s="284"/>
      <c r="M10" s="284"/>
      <c r="N10" s="284"/>
      <c r="O10" s="284"/>
      <c r="P10" s="284"/>
      <c r="Q10" s="284"/>
      <c r="R10" s="284"/>
      <c r="S10" s="284"/>
      <c r="T10" s="284"/>
      <c r="U10" s="284"/>
      <c r="V10" s="284"/>
      <c r="W10" s="284"/>
      <c r="X10" s="284"/>
    </row>
    <row r="11" spans="1:24" ht="75" customHeight="1">
      <c r="B11" s="12">
        <v>5</v>
      </c>
      <c r="C11" s="291" t="s">
        <v>30</v>
      </c>
      <c r="D11" s="291"/>
      <c r="E11" s="291"/>
      <c r="F11" s="291"/>
      <c r="G11" s="291"/>
      <c r="H11" s="291"/>
      <c r="I11" s="291"/>
      <c r="J11" s="285" t="s">
        <v>31</v>
      </c>
      <c r="K11" s="284"/>
      <c r="L11" s="284"/>
      <c r="M11" s="284"/>
      <c r="N11" s="284"/>
      <c r="O11" s="284"/>
      <c r="P11" s="284"/>
      <c r="Q11" s="284"/>
      <c r="R11" s="284"/>
      <c r="S11" s="284"/>
      <c r="T11" s="284"/>
      <c r="U11" s="284"/>
      <c r="V11" s="284"/>
      <c r="W11" s="284"/>
      <c r="X11" s="284"/>
    </row>
    <row r="12" spans="1:24" ht="51.75" customHeight="1">
      <c r="B12" s="12">
        <v>6</v>
      </c>
      <c r="C12" s="291" t="s">
        <v>32</v>
      </c>
      <c r="D12" s="291"/>
      <c r="E12" s="291"/>
      <c r="F12" s="291"/>
      <c r="G12" s="291"/>
      <c r="H12" s="291"/>
      <c r="I12" s="291"/>
      <c r="J12" s="285" t="s">
        <v>33</v>
      </c>
      <c r="K12" s="284"/>
      <c r="L12" s="284"/>
      <c r="M12" s="284"/>
      <c r="N12" s="284"/>
      <c r="O12" s="284"/>
      <c r="P12" s="284"/>
      <c r="Q12" s="284"/>
      <c r="R12" s="284"/>
      <c r="S12" s="284"/>
      <c r="T12" s="284"/>
      <c r="U12" s="284"/>
      <c r="V12" s="284"/>
      <c r="W12" s="284"/>
      <c r="X12" s="284"/>
    </row>
    <row r="13" spans="1:24" ht="51.75" customHeight="1">
      <c r="B13" s="13">
        <v>7</v>
      </c>
      <c r="C13" s="291" t="s">
        <v>34</v>
      </c>
      <c r="D13" s="291"/>
      <c r="E13" s="291"/>
      <c r="F13" s="291"/>
      <c r="G13" s="291"/>
      <c r="H13" s="291"/>
      <c r="I13" s="291"/>
      <c r="J13" s="285" t="s">
        <v>35</v>
      </c>
      <c r="K13" s="284"/>
      <c r="L13" s="284"/>
      <c r="M13" s="284"/>
      <c r="N13" s="284"/>
      <c r="O13" s="284"/>
      <c r="P13" s="284"/>
      <c r="Q13" s="284"/>
      <c r="R13" s="284"/>
      <c r="S13" s="284"/>
      <c r="T13" s="284"/>
      <c r="U13" s="284"/>
      <c r="V13" s="284"/>
      <c r="W13" s="284"/>
      <c r="X13" s="284"/>
    </row>
    <row r="14" spans="1:24" ht="83.25" customHeight="1">
      <c r="B14" s="13">
        <v>8</v>
      </c>
      <c r="C14" s="291" t="s">
        <v>36</v>
      </c>
      <c r="D14" s="291"/>
      <c r="E14" s="291"/>
      <c r="F14" s="291"/>
      <c r="G14" s="291"/>
      <c r="H14" s="291"/>
      <c r="I14" s="291"/>
      <c r="J14" s="285" t="s">
        <v>37</v>
      </c>
      <c r="K14" s="284"/>
      <c r="L14" s="284"/>
      <c r="M14" s="284"/>
      <c r="N14" s="284"/>
      <c r="O14" s="284"/>
      <c r="P14" s="284"/>
      <c r="Q14" s="284"/>
      <c r="R14" s="284"/>
      <c r="S14" s="284"/>
      <c r="T14" s="284"/>
      <c r="U14" s="284"/>
      <c r="V14" s="284"/>
      <c r="W14" s="284"/>
      <c r="X14" s="284"/>
    </row>
    <row r="15" spans="1:24" ht="83.25" customHeight="1">
      <c r="B15" s="14">
        <v>9</v>
      </c>
      <c r="C15" s="289" t="s">
        <v>38</v>
      </c>
      <c r="D15" s="290"/>
      <c r="E15" s="290"/>
      <c r="F15" s="290"/>
      <c r="G15" s="290"/>
      <c r="H15" s="290"/>
      <c r="I15" s="290"/>
      <c r="J15" s="285" t="s">
        <v>39</v>
      </c>
      <c r="K15" s="284"/>
      <c r="L15" s="284"/>
      <c r="M15" s="284"/>
      <c r="N15" s="284"/>
      <c r="O15" s="284"/>
      <c r="P15" s="284"/>
      <c r="Q15" s="284"/>
      <c r="R15" s="284"/>
      <c r="S15" s="284"/>
      <c r="T15" s="284"/>
      <c r="U15" s="284"/>
      <c r="V15" s="284"/>
      <c r="W15" s="284"/>
      <c r="X15" s="284"/>
    </row>
    <row r="16" spans="1:24" ht="83.25" customHeight="1">
      <c r="B16" s="14">
        <v>10</v>
      </c>
      <c r="C16" s="289" t="s">
        <v>40</v>
      </c>
      <c r="D16" s="290"/>
      <c r="E16" s="290"/>
      <c r="F16" s="290"/>
      <c r="G16" s="290"/>
      <c r="H16" s="290"/>
      <c r="I16" s="290"/>
      <c r="J16" s="285"/>
      <c r="K16" s="284"/>
      <c r="L16" s="284"/>
      <c r="M16" s="284"/>
      <c r="N16" s="284"/>
      <c r="O16" s="284"/>
      <c r="P16" s="284"/>
      <c r="Q16" s="284"/>
      <c r="R16" s="284"/>
      <c r="S16" s="284"/>
      <c r="T16" s="284"/>
      <c r="U16" s="284"/>
      <c r="V16" s="284"/>
      <c r="W16" s="284"/>
      <c r="X16" s="284"/>
    </row>
    <row r="17" spans="2:24" ht="88.5" customHeight="1">
      <c r="B17" s="117">
        <v>11</v>
      </c>
      <c r="C17" s="279" t="s">
        <v>2372</v>
      </c>
      <c r="D17" s="280"/>
      <c r="E17" s="280"/>
      <c r="F17" s="280"/>
      <c r="G17" s="280"/>
      <c r="H17" s="280"/>
      <c r="I17" s="280"/>
      <c r="J17" s="281" t="s">
        <v>2375</v>
      </c>
      <c r="K17" s="282"/>
      <c r="L17" s="282"/>
      <c r="M17" s="282"/>
      <c r="N17" s="282"/>
      <c r="O17" s="282"/>
      <c r="P17" s="282"/>
      <c r="Q17" s="282"/>
      <c r="R17" s="282"/>
      <c r="S17" s="282"/>
      <c r="T17" s="282"/>
      <c r="U17" s="282"/>
      <c r="V17" s="282"/>
      <c r="W17" s="282"/>
      <c r="X17" s="283"/>
    </row>
    <row r="18" spans="2:24" ht="85.5" customHeight="1">
      <c r="B18" s="117">
        <v>12</v>
      </c>
      <c r="C18" s="279" t="s">
        <v>2373</v>
      </c>
      <c r="D18" s="280"/>
      <c r="E18" s="280"/>
      <c r="F18" s="280"/>
      <c r="G18" s="280"/>
      <c r="H18" s="280"/>
      <c r="I18" s="280"/>
      <c r="J18" s="281" t="s">
        <v>2374</v>
      </c>
      <c r="K18" s="282"/>
      <c r="L18" s="282"/>
      <c r="M18" s="282"/>
      <c r="N18" s="282"/>
      <c r="O18" s="282"/>
      <c r="P18" s="282"/>
      <c r="Q18" s="282"/>
      <c r="R18" s="282"/>
      <c r="S18" s="282"/>
      <c r="T18" s="282"/>
      <c r="U18" s="282"/>
      <c r="V18" s="282"/>
      <c r="W18" s="282"/>
      <c r="X18" s="283"/>
    </row>
    <row r="19" spans="2:24" ht="52" customHeight="1">
      <c r="B19" s="117">
        <v>12</v>
      </c>
      <c r="C19" s="279" t="s">
        <v>2376</v>
      </c>
      <c r="D19" s="280"/>
      <c r="E19" s="280"/>
      <c r="F19" s="280"/>
      <c r="G19" s="280"/>
      <c r="H19" s="280"/>
      <c r="I19" s="280"/>
      <c r="J19" s="281" t="s">
        <v>2377</v>
      </c>
      <c r="K19" s="282"/>
      <c r="L19" s="282"/>
      <c r="M19" s="282"/>
      <c r="N19" s="282"/>
      <c r="O19" s="282"/>
      <c r="P19" s="282"/>
      <c r="Q19" s="282"/>
      <c r="R19" s="282"/>
      <c r="S19" s="282"/>
      <c r="T19" s="282"/>
      <c r="U19" s="282"/>
      <c r="V19" s="282"/>
      <c r="W19" s="282"/>
      <c r="X19" s="283"/>
    </row>
  </sheetData>
  <mergeCells count="29">
    <mergeCell ref="C15:I15"/>
    <mergeCell ref="J15:X15"/>
    <mergeCell ref="C16:I16"/>
    <mergeCell ref="J16:X16"/>
    <mergeCell ref="C11:I11"/>
    <mergeCell ref="J11:X11"/>
    <mergeCell ref="C14:I14"/>
    <mergeCell ref="J14:X14"/>
    <mergeCell ref="C13:I13"/>
    <mergeCell ref="J13:X13"/>
    <mergeCell ref="C12:I12"/>
    <mergeCell ref="J12:X12"/>
    <mergeCell ref="A1:A5"/>
    <mergeCell ref="C6:I6"/>
    <mergeCell ref="J6:X6"/>
    <mergeCell ref="C7:I7"/>
    <mergeCell ref="J7:X7"/>
    <mergeCell ref="C8:I8"/>
    <mergeCell ref="J8:X8"/>
    <mergeCell ref="C9:I9"/>
    <mergeCell ref="J9:X9"/>
    <mergeCell ref="C10:I10"/>
    <mergeCell ref="J10:X10"/>
    <mergeCell ref="C17:I17"/>
    <mergeCell ref="J17:X17"/>
    <mergeCell ref="C19:I19"/>
    <mergeCell ref="J19:X19"/>
    <mergeCell ref="C18:I18"/>
    <mergeCell ref="J18:X18"/>
  </mergeCells>
  <phoneticPr fontId="2" type="noConversion"/>
  <hyperlinks>
    <hyperlink ref="D4" r:id="rId1" xr:uid="{00000000-0004-0000-0100-000000000000}"/>
    <hyperlink ref="D3" r:id="rId2" xr:uid="{00000000-0004-0000-0100-000001000000}"/>
    <hyperlink ref="A1:A5" location="목차!A1" display="목차!A1" xr:uid="{00000000-0004-0000-0100-000002000000}"/>
  </hyperlinks>
  <pageMargins left="0.7" right="0.7" top="0.75" bottom="0.75" header="0.3" footer="0.3"/>
  <pageSetup paperSize="9" orientation="portrait" horizontalDpi="4294967292" r:id="rId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BF773F-210B-41C3-8347-77B8FE1280F3}">
  <dimension ref="A1:AB443"/>
  <sheetViews>
    <sheetView showGridLines="0" zoomScaleNormal="100" workbookViewId="0">
      <selection activeCell="B10" sqref="B10"/>
    </sheetView>
  </sheetViews>
  <sheetFormatPr defaultColWidth="3.83203125" defaultRowHeight="18" customHeight="1"/>
  <cols>
    <col min="1" max="1" width="3" customWidth="1"/>
    <col min="6" max="6" width="5.1640625" bestFit="1" customWidth="1"/>
    <col min="9" max="10" width="5.1640625" bestFit="1" customWidth="1"/>
  </cols>
  <sheetData>
    <row r="1" spans="1:8" ht="18" customHeight="1">
      <c r="A1" s="286" t="s">
        <v>0</v>
      </c>
      <c r="D1" s="15" t="s">
        <v>20</v>
      </c>
    </row>
    <row r="2" spans="1:8" ht="18" customHeight="1">
      <c r="A2" s="287"/>
      <c r="B2" t="s">
        <v>5</v>
      </c>
      <c r="D2" t="s">
        <v>6</v>
      </c>
    </row>
    <row r="3" spans="1:8" ht="18" customHeight="1">
      <c r="A3" s="287"/>
      <c r="B3" t="s">
        <v>3</v>
      </c>
      <c r="D3" s="15" t="s">
        <v>4</v>
      </c>
    </row>
    <row r="4" spans="1:8" ht="18" customHeight="1">
      <c r="A4" s="287"/>
      <c r="B4" t="s">
        <v>1</v>
      </c>
      <c r="D4" s="15" t="s">
        <v>2</v>
      </c>
    </row>
    <row r="5" spans="1:8" ht="18" customHeight="1">
      <c r="A5" s="287"/>
      <c r="B5" t="s">
        <v>10</v>
      </c>
      <c r="D5" s="15" t="s">
        <v>11</v>
      </c>
    </row>
    <row r="6" spans="1:8" ht="18" customHeight="1">
      <c r="A6" s="287"/>
      <c r="B6" t="s">
        <v>13</v>
      </c>
      <c r="D6" s="15" t="s">
        <v>12</v>
      </c>
    </row>
    <row r="7" spans="1:8" ht="18" customHeight="1">
      <c r="A7" s="287"/>
      <c r="B7" t="s">
        <v>24</v>
      </c>
      <c r="D7" s="15" t="s">
        <v>25</v>
      </c>
    </row>
    <row r="8" spans="1:8" ht="18" customHeight="1">
      <c r="A8" s="287"/>
      <c r="B8" t="s">
        <v>405</v>
      </c>
      <c r="D8" s="15" t="s">
        <v>404</v>
      </c>
    </row>
    <row r="9" spans="1:8" ht="18" customHeight="1">
      <c r="A9" s="287"/>
      <c r="B9" t="s">
        <v>3787</v>
      </c>
      <c r="D9" s="15" t="s">
        <v>3788</v>
      </c>
    </row>
    <row r="10" spans="1:8" ht="18" customHeight="1">
      <c r="A10" s="287"/>
      <c r="B10" t="s">
        <v>6317</v>
      </c>
    </row>
    <row r="12" spans="1:8" ht="18" customHeight="1">
      <c r="C12" s="42" t="s">
        <v>3848</v>
      </c>
      <c r="D12" s="42"/>
      <c r="E12" s="42"/>
      <c r="F12" s="42"/>
      <c r="G12" s="42"/>
      <c r="H12" s="42"/>
    </row>
    <row r="13" spans="1:8" ht="18" customHeight="1">
      <c r="D13" t="s">
        <v>3849</v>
      </c>
    </row>
    <row r="14" spans="1:8" ht="18" customHeight="1">
      <c r="D14" t="s">
        <v>3850</v>
      </c>
    </row>
    <row r="15" spans="1:8" ht="18" customHeight="1">
      <c r="D15" t="s">
        <v>3851</v>
      </c>
    </row>
    <row r="33" spans="4:10" ht="18" customHeight="1">
      <c r="D33" s="178" t="s">
        <v>3852</v>
      </c>
      <c r="E33" s="178"/>
      <c r="F33" s="178"/>
      <c r="G33" s="178"/>
      <c r="H33" s="178"/>
      <c r="I33" s="178"/>
      <c r="J33" s="178"/>
    </row>
    <row r="65" spans="4:13" ht="18" customHeight="1">
      <c r="E65" t="s">
        <v>3853</v>
      </c>
    </row>
    <row r="68" spans="4:13" ht="18" customHeight="1">
      <c r="D68" s="178" t="s">
        <v>3854</v>
      </c>
      <c r="E68" s="178"/>
      <c r="F68" s="178"/>
      <c r="G68" s="178"/>
      <c r="H68" s="178"/>
      <c r="I68" s="178"/>
    </row>
    <row r="69" spans="4:13" ht="18" customHeight="1">
      <c r="E69" t="s">
        <v>3855</v>
      </c>
    </row>
    <row r="70" spans="4:13" ht="18" customHeight="1">
      <c r="E70" t="s">
        <v>3856</v>
      </c>
    </row>
    <row r="72" spans="4:13" ht="18" customHeight="1">
      <c r="E72" s="126" t="s">
        <v>3857</v>
      </c>
      <c r="F72" s="126"/>
      <c r="G72" s="126"/>
      <c r="H72" s="126"/>
      <c r="I72" s="126"/>
      <c r="J72" s="126"/>
      <c r="K72" s="126"/>
      <c r="L72" s="126"/>
      <c r="M72" s="126"/>
    </row>
    <row r="73" spans="4:13" ht="18" customHeight="1">
      <c r="F73" t="s">
        <v>3855</v>
      </c>
    </row>
    <row r="75" spans="4:13" ht="18" customHeight="1">
      <c r="E75" s="126" t="s">
        <v>3858</v>
      </c>
      <c r="F75" s="126"/>
      <c r="G75" s="126"/>
      <c r="H75" s="126"/>
      <c r="I75" s="126"/>
      <c r="J75" s="126"/>
      <c r="K75" s="126"/>
      <c r="L75" s="126"/>
    </row>
    <row r="76" spans="4:13" ht="18" customHeight="1">
      <c r="F76" t="s">
        <v>3859</v>
      </c>
    </row>
    <row r="77" spans="4:13" ht="18" customHeight="1">
      <c r="F77" t="s">
        <v>3856</v>
      </c>
    </row>
    <row r="97" spans="4:22" ht="18" customHeight="1">
      <c r="D97" s="28" t="s">
        <v>3860</v>
      </c>
      <c r="E97" s="28"/>
      <c r="F97" s="28"/>
      <c r="G97" s="28"/>
      <c r="H97" s="28"/>
    </row>
    <row r="98" spans="4:22" ht="18" customHeight="1">
      <c r="E98" t="s">
        <v>3861</v>
      </c>
    </row>
    <row r="99" spans="4:22" ht="18" customHeight="1">
      <c r="E99" t="s">
        <v>3862</v>
      </c>
    </row>
    <row r="101" spans="4:22" ht="18" customHeight="1">
      <c r="E101" t="s">
        <v>802</v>
      </c>
    </row>
    <row r="102" spans="4:22" ht="18" customHeight="1">
      <c r="F102" t="s">
        <v>3863</v>
      </c>
    </row>
    <row r="103" spans="4:22" ht="18" customHeight="1">
      <c r="F103" t="s">
        <v>3864</v>
      </c>
      <c r="Q103" s="179" t="s">
        <v>3865</v>
      </c>
      <c r="R103" s="180"/>
      <c r="S103" s="180"/>
      <c r="T103" s="180"/>
      <c r="U103" s="180"/>
      <c r="V103" s="181"/>
    </row>
    <row r="105" spans="4:22" ht="18" customHeight="1">
      <c r="E105" s="76" t="s">
        <v>3866</v>
      </c>
    </row>
    <row r="106" spans="4:22" ht="18" customHeight="1">
      <c r="E106" s="76"/>
    </row>
    <row r="107" spans="4:22" ht="18" customHeight="1">
      <c r="E107" s="54" t="s">
        <v>3872</v>
      </c>
    </row>
    <row r="108" spans="4:22" ht="18" customHeight="1">
      <c r="E108" s="54"/>
    </row>
    <row r="109" spans="4:22" ht="18" customHeight="1">
      <c r="E109" s="79" t="s">
        <v>3877</v>
      </c>
    </row>
    <row r="110" spans="4:22" ht="18" customHeight="1">
      <c r="E110" s="167" t="s">
        <v>3873</v>
      </c>
      <c r="F110" s="126"/>
      <c r="G110" s="126"/>
      <c r="H110" s="126"/>
      <c r="I110" s="126"/>
      <c r="J110" s="126"/>
      <c r="K110" s="126"/>
      <c r="L110" s="126"/>
      <c r="M110" s="126"/>
      <c r="N110" s="126"/>
    </row>
    <row r="111" spans="4:22" ht="18" customHeight="1">
      <c r="E111" s="167" t="s">
        <v>3874</v>
      </c>
      <c r="F111" s="126"/>
      <c r="G111" s="126"/>
      <c r="H111" s="126"/>
      <c r="I111" s="126"/>
      <c r="J111" s="126"/>
      <c r="K111" s="126"/>
      <c r="L111" s="126"/>
      <c r="M111" s="126"/>
      <c r="N111" s="126"/>
    </row>
    <row r="112" spans="4:22" ht="18" customHeight="1">
      <c r="E112" s="52" t="s">
        <v>3867</v>
      </c>
    </row>
    <row r="113" spans="4:23" ht="18" customHeight="1">
      <c r="E113" s="52"/>
    </row>
    <row r="114" spans="4:23" ht="18" customHeight="1">
      <c r="E114" s="54" t="s">
        <v>3875</v>
      </c>
    </row>
    <row r="115" spans="4:23" ht="18" customHeight="1">
      <c r="E115" s="54"/>
    </row>
    <row r="116" spans="4:23" ht="18" customHeight="1">
      <c r="E116" s="52" t="s">
        <v>3868</v>
      </c>
    </row>
    <row r="117" spans="4:23" ht="18" customHeight="1">
      <c r="E117" s="167" t="s">
        <v>3876</v>
      </c>
      <c r="F117" s="126"/>
      <c r="G117" s="126"/>
      <c r="H117" s="126"/>
      <c r="I117" s="126"/>
      <c r="J117" s="126"/>
      <c r="K117" s="126"/>
      <c r="L117" s="126"/>
      <c r="M117" s="126"/>
      <c r="N117" s="126"/>
      <c r="O117" s="126"/>
      <c r="P117" s="126"/>
      <c r="Q117" s="126"/>
      <c r="R117" s="126"/>
      <c r="S117" s="126"/>
      <c r="T117" s="126"/>
      <c r="U117" s="126"/>
      <c r="V117" s="126"/>
      <c r="W117" s="126"/>
    </row>
    <row r="118" spans="4:23" ht="18" customHeight="1">
      <c r="E118" s="127" t="s">
        <v>3869</v>
      </c>
      <c r="F118" s="128"/>
      <c r="G118" s="128"/>
      <c r="H118" s="128"/>
      <c r="I118" s="128"/>
      <c r="J118" s="128"/>
      <c r="K118" s="128"/>
      <c r="L118" s="128"/>
      <c r="M118" s="128"/>
      <c r="N118" s="128"/>
      <c r="O118" s="128"/>
      <c r="P118" s="128"/>
      <c r="Q118" s="128"/>
      <c r="R118" s="128"/>
      <c r="S118" s="128"/>
      <c r="T118" s="128"/>
      <c r="U118" s="128"/>
      <c r="V118" s="128"/>
      <c r="W118" s="128"/>
    </row>
    <row r="119" spans="4:23" ht="18" customHeight="1">
      <c r="E119" s="52"/>
    </row>
    <row r="120" spans="4:23" ht="18" customHeight="1">
      <c r="E120" s="52" t="s">
        <v>3870</v>
      </c>
    </row>
    <row r="121" spans="4:23" ht="18" customHeight="1">
      <c r="E121" s="52" t="s">
        <v>3871</v>
      </c>
    </row>
    <row r="124" spans="4:23" ht="18" customHeight="1">
      <c r="D124" s="28" t="s">
        <v>3878</v>
      </c>
      <c r="E124" s="28"/>
      <c r="F124" s="28"/>
      <c r="G124" s="28"/>
      <c r="H124" s="28"/>
    </row>
    <row r="125" spans="4:23" ht="18" customHeight="1">
      <c r="E125" t="s">
        <v>3879</v>
      </c>
    </row>
    <row r="127" spans="4:23" ht="18" customHeight="1">
      <c r="E127" t="s">
        <v>802</v>
      </c>
    </row>
    <row r="128" spans="4:23" ht="18" customHeight="1">
      <c r="F128" t="s">
        <v>3880</v>
      </c>
    </row>
    <row r="129" spans="5:16" ht="18" customHeight="1">
      <c r="F129" t="s">
        <v>3864</v>
      </c>
    </row>
    <row r="132" spans="5:16" ht="18" customHeight="1">
      <c r="E132" s="52" t="s">
        <v>3881</v>
      </c>
    </row>
    <row r="133" spans="5:16" ht="18" customHeight="1">
      <c r="E133" s="127" t="s">
        <v>3882</v>
      </c>
      <c r="F133" s="128"/>
      <c r="G133" s="128"/>
      <c r="H133" s="128"/>
      <c r="I133" s="128"/>
      <c r="J133" s="128"/>
      <c r="K133" s="128"/>
      <c r="L133" s="128"/>
      <c r="M133" s="128"/>
      <c r="N133" s="128"/>
    </row>
    <row r="134" spans="5:16" ht="18" customHeight="1">
      <c r="E134" s="127" t="s">
        <v>3883</v>
      </c>
      <c r="F134" s="128"/>
      <c r="G134" s="128"/>
      <c r="H134" s="128"/>
      <c r="I134" s="128"/>
      <c r="J134" s="128"/>
      <c r="K134" s="128"/>
      <c r="L134" s="128"/>
      <c r="M134" s="128"/>
      <c r="N134" s="128"/>
    </row>
    <row r="135" spans="5:16" ht="18" customHeight="1">
      <c r="E135" s="52"/>
    </row>
    <row r="136" spans="5:16" ht="18" customHeight="1">
      <c r="E136" s="167" t="s">
        <v>3886</v>
      </c>
      <c r="F136" s="126"/>
      <c r="G136" s="126"/>
      <c r="H136" s="126"/>
      <c r="I136" s="126"/>
      <c r="J136" s="126"/>
      <c r="K136" s="126"/>
      <c r="L136" s="126"/>
      <c r="M136" s="126"/>
      <c r="N136" s="126"/>
      <c r="O136" s="126"/>
      <c r="P136" s="126"/>
    </row>
    <row r="137" spans="5:16" ht="18" customHeight="1">
      <c r="E137" s="54"/>
    </row>
    <row r="138" spans="5:16" ht="18" customHeight="1">
      <c r="E138" s="52" t="s">
        <v>3884</v>
      </c>
    </row>
    <row r="139" spans="5:16" ht="18" customHeight="1">
      <c r="E139" s="54" t="s">
        <v>3887</v>
      </c>
    </row>
    <row r="140" spans="5:16" ht="18" customHeight="1">
      <c r="E140" s="54" t="s">
        <v>3888</v>
      </c>
    </row>
    <row r="141" spans="5:16" ht="18" customHeight="1">
      <c r="E141" s="54" t="s">
        <v>3889</v>
      </c>
    </row>
    <row r="142" spans="5:16" ht="18" customHeight="1">
      <c r="E142" s="54"/>
    </row>
    <row r="143" spans="5:16" ht="18" customHeight="1">
      <c r="E143" s="182" t="s">
        <v>3901</v>
      </c>
    </row>
    <row r="144" spans="5:16" ht="18" customHeight="1">
      <c r="E144" s="52" t="s">
        <v>3885</v>
      </c>
    </row>
    <row r="145" spans="4:28" ht="18" customHeight="1">
      <c r="E145" s="167" t="s">
        <v>3890</v>
      </c>
      <c r="F145" s="126"/>
      <c r="G145" s="126"/>
      <c r="H145" s="126"/>
      <c r="I145" s="126"/>
      <c r="J145" s="126"/>
      <c r="K145" s="126"/>
      <c r="L145" s="126"/>
      <c r="M145" s="126"/>
      <c r="N145" s="126"/>
      <c r="O145" s="126"/>
      <c r="P145" s="126"/>
      <c r="Q145" s="126"/>
      <c r="R145" s="126"/>
      <c r="S145" s="126"/>
      <c r="T145" s="126"/>
      <c r="U145" s="126"/>
      <c r="V145" s="126"/>
      <c r="W145" s="126"/>
      <c r="X145" s="126"/>
      <c r="Y145" s="126"/>
      <c r="Z145" s="126"/>
      <c r="AA145" s="126"/>
      <c r="AB145" s="126"/>
    </row>
    <row r="154" spans="4:28" ht="18" customHeight="1">
      <c r="E154" t="s">
        <v>3891</v>
      </c>
      <c r="G154" t="s">
        <v>3892</v>
      </c>
    </row>
    <row r="155" spans="4:28" ht="18" customHeight="1">
      <c r="E155" t="s">
        <v>3894</v>
      </c>
      <c r="G155" t="s">
        <v>3893</v>
      </c>
    </row>
    <row r="156" spans="4:28" ht="18" customHeight="1">
      <c r="E156" t="s">
        <v>3895</v>
      </c>
      <c r="G156" t="s">
        <v>3896</v>
      </c>
    </row>
    <row r="157" spans="4:28" ht="18" customHeight="1">
      <c r="E157" t="s">
        <v>3897</v>
      </c>
      <c r="G157" t="s">
        <v>3898</v>
      </c>
    </row>
    <row r="158" spans="4:28" ht="18" customHeight="1">
      <c r="E158" t="s">
        <v>3899</v>
      </c>
      <c r="G158" t="s">
        <v>3900</v>
      </c>
    </row>
    <row r="160" spans="4:28" ht="18" customHeight="1">
      <c r="D160" s="28" t="s">
        <v>3902</v>
      </c>
      <c r="E160" s="28"/>
      <c r="F160" s="28"/>
      <c r="G160" s="28"/>
      <c r="H160" s="28"/>
      <c r="I160" s="28"/>
      <c r="J160" s="28"/>
      <c r="K160" s="28"/>
      <c r="L160" s="28"/>
      <c r="M160" s="28"/>
      <c r="N160" s="28"/>
    </row>
    <row r="161" spans="5:12" ht="18" customHeight="1">
      <c r="E161" t="s">
        <v>3903</v>
      </c>
    </row>
    <row r="163" spans="5:12" ht="18" customHeight="1">
      <c r="E163" t="s">
        <v>3904</v>
      </c>
    </row>
    <row r="164" spans="5:12" ht="18" customHeight="1">
      <c r="F164" s="39" t="s">
        <v>3905</v>
      </c>
      <c r="G164" s="39"/>
      <c r="H164" s="39"/>
      <c r="I164" s="39"/>
      <c r="J164" s="39"/>
      <c r="K164" s="39"/>
      <c r="L164" s="39"/>
    </row>
    <row r="165" spans="5:12" ht="18" customHeight="1">
      <c r="F165" s="43" t="s">
        <v>3906</v>
      </c>
    </row>
    <row r="167" spans="5:12" ht="18" customHeight="1">
      <c r="F167" s="39" t="s">
        <v>3907</v>
      </c>
      <c r="G167" s="39"/>
      <c r="H167" s="39"/>
      <c r="I167" s="39"/>
      <c r="J167" s="39"/>
      <c r="K167" s="39"/>
    </row>
    <row r="169" spans="5:12" ht="18" customHeight="1">
      <c r="E169" t="s">
        <v>802</v>
      </c>
    </row>
    <row r="170" spans="5:12" ht="18" customHeight="1">
      <c r="F170" t="s">
        <v>3880</v>
      </c>
    </row>
    <row r="171" spans="5:12" ht="18" customHeight="1">
      <c r="F171" t="s">
        <v>3908</v>
      </c>
    </row>
    <row r="173" spans="5:12" ht="18" customHeight="1">
      <c r="F173" s="52" t="s">
        <v>3909</v>
      </c>
    </row>
    <row r="174" spans="5:12" ht="18" customHeight="1">
      <c r="F174" s="54" t="s">
        <v>3910</v>
      </c>
    </row>
    <row r="175" spans="5:12" ht="18" customHeight="1">
      <c r="F175" s="54" t="s">
        <v>3911</v>
      </c>
    </row>
    <row r="178" spans="4:12" ht="18" customHeight="1">
      <c r="D178" s="28" t="s">
        <v>3912</v>
      </c>
      <c r="E178" s="28"/>
      <c r="F178" s="28"/>
      <c r="G178" s="28"/>
      <c r="H178" s="28"/>
      <c r="I178" s="28"/>
      <c r="J178" s="28"/>
      <c r="K178" s="28"/>
      <c r="L178" s="28"/>
    </row>
    <row r="179" spans="4:12" ht="18" customHeight="1">
      <c r="E179" t="s">
        <v>3913</v>
      </c>
    </row>
    <row r="180" spans="4:12" ht="18" customHeight="1">
      <c r="E180" t="s">
        <v>3914</v>
      </c>
    </row>
    <row r="182" spans="4:12" ht="18" customHeight="1">
      <c r="E182" t="s">
        <v>3915</v>
      </c>
    </row>
    <row r="183" spans="4:12" ht="18" customHeight="1">
      <c r="E183" t="s">
        <v>3916</v>
      </c>
    </row>
    <row r="185" spans="4:12" ht="18" customHeight="1">
      <c r="E185" t="s">
        <v>3918</v>
      </c>
    </row>
    <row r="186" spans="4:12" ht="18" customHeight="1">
      <c r="E186" t="s">
        <v>3917</v>
      </c>
    </row>
    <row r="210" spans="5:8" ht="18" customHeight="1">
      <c r="E210" t="s">
        <v>802</v>
      </c>
    </row>
    <row r="211" spans="5:8" ht="18" customHeight="1">
      <c r="F211" t="s">
        <v>3880</v>
      </c>
    </row>
    <row r="212" spans="5:8" ht="18" customHeight="1">
      <c r="F212" t="s">
        <v>3919</v>
      </c>
    </row>
    <row r="214" spans="5:8" ht="18" customHeight="1">
      <c r="F214" s="76" t="s">
        <v>3920</v>
      </c>
    </row>
    <row r="215" spans="5:8" ht="18" customHeight="1">
      <c r="F215" s="76" t="s">
        <v>3922</v>
      </c>
    </row>
    <row r="216" spans="5:8" ht="18" customHeight="1">
      <c r="F216" s="76" t="s">
        <v>3923</v>
      </c>
    </row>
    <row r="217" spans="5:8" ht="18" customHeight="1">
      <c r="F217" s="76" t="s">
        <v>3924</v>
      </c>
    </row>
    <row r="218" spans="5:8" ht="18" customHeight="1">
      <c r="F218" s="76" t="s">
        <v>3925</v>
      </c>
    </row>
    <row r="219" spans="5:8" ht="18" customHeight="1">
      <c r="F219" s="76" t="s">
        <v>3921</v>
      </c>
    </row>
    <row r="220" spans="5:8" ht="18" customHeight="1">
      <c r="F220" s="76" t="s">
        <v>3926</v>
      </c>
    </row>
    <row r="221" spans="5:8" ht="18" customHeight="1">
      <c r="F221" s="76" t="s">
        <v>3927</v>
      </c>
    </row>
    <row r="223" spans="5:8" ht="18" customHeight="1">
      <c r="H223" t="s">
        <v>3928</v>
      </c>
    </row>
    <row r="225" spans="4:9" ht="18" customHeight="1">
      <c r="D225" s="28" t="s">
        <v>3929</v>
      </c>
      <c r="E225" s="28"/>
      <c r="F225" s="28"/>
      <c r="G225" s="28"/>
      <c r="H225" s="28"/>
      <c r="I225" s="28"/>
    </row>
    <row r="226" spans="4:9" ht="18" customHeight="1">
      <c r="E226" t="s">
        <v>3930</v>
      </c>
    </row>
    <row r="228" spans="4:9" ht="18" customHeight="1">
      <c r="E228" s="52" t="s">
        <v>3935</v>
      </c>
    </row>
    <row r="229" spans="4:9" ht="18" customHeight="1">
      <c r="E229" s="54" t="s">
        <v>3933</v>
      </c>
    </row>
    <row r="230" spans="4:9" ht="18" customHeight="1">
      <c r="E230" s="76" t="s">
        <v>3931</v>
      </c>
    </row>
    <row r="231" spans="4:9" ht="18" customHeight="1">
      <c r="E231" s="76" t="s">
        <v>3932</v>
      </c>
    </row>
    <row r="232" spans="4:9" ht="18" customHeight="1">
      <c r="E232" s="54" t="s">
        <v>3937</v>
      </c>
    </row>
    <row r="233" spans="4:9" ht="18" customHeight="1">
      <c r="E233" s="54" t="s">
        <v>3934</v>
      </c>
    </row>
    <row r="234" spans="4:9" ht="18" customHeight="1">
      <c r="E234" s="76" t="s">
        <v>109</v>
      </c>
    </row>
    <row r="235" spans="4:9" ht="18" customHeight="1">
      <c r="E235" s="76"/>
    </row>
    <row r="236" spans="4:9" ht="18" customHeight="1">
      <c r="E236" s="52" t="s">
        <v>3936</v>
      </c>
    </row>
    <row r="237" spans="4:9" ht="18" customHeight="1">
      <c r="E237" s="54" t="s">
        <v>3933</v>
      </c>
    </row>
    <row r="238" spans="4:9" ht="18" customHeight="1">
      <c r="E238" s="76" t="s">
        <v>3932</v>
      </c>
    </row>
    <row r="239" spans="4:9" ht="18" customHeight="1">
      <c r="E239" s="54" t="s">
        <v>3938</v>
      </c>
    </row>
    <row r="240" spans="4:9" ht="18" customHeight="1">
      <c r="E240" s="54" t="s">
        <v>3939</v>
      </c>
    </row>
    <row r="243" spans="4:8" ht="18" customHeight="1">
      <c r="D243" s="28" t="s">
        <v>3940</v>
      </c>
      <c r="E243" s="28"/>
      <c r="F243" s="28"/>
      <c r="G243" s="28"/>
      <c r="H243" s="28"/>
    </row>
    <row r="244" spans="4:8" ht="18" customHeight="1">
      <c r="E244" t="s">
        <v>3943</v>
      </c>
    </row>
    <row r="245" spans="4:8" ht="18" customHeight="1">
      <c r="E245" t="s">
        <v>3941</v>
      </c>
    </row>
    <row r="246" spans="4:8" ht="18" customHeight="1">
      <c r="E246" t="s">
        <v>3942</v>
      </c>
    </row>
    <row r="248" spans="4:8" ht="18" customHeight="1">
      <c r="E248" t="s">
        <v>3945</v>
      </c>
    </row>
    <row r="249" spans="4:8" ht="18" customHeight="1">
      <c r="E249" t="s">
        <v>3944</v>
      </c>
    </row>
    <row r="251" spans="4:8" ht="18" customHeight="1">
      <c r="E251" s="39" t="s">
        <v>802</v>
      </c>
      <c r="F251" s="39"/>
    </row>
    <row r="252" spans="4:8" ht="18" customHeight="1">
      <c r="F252" t="s">
        <v>3948</v>
      </c>
    </row>
    <row r="253" spans="4:8" ht="18" customHeight="1">
      <c r="F253" t="s">
        <v>3946</v>
      </c>
    </row>
    <row r="267" spans="6:13" ht="18" customHeight="1">
      <c r="F267" t="s">
        <v>3949</v>
      </c>
    </row>
    <row r="268" spans="6:13" ht="18" customHeight="1">
      <c r="F268" t="s">
        <v>3947</v>
      </c>
    </row>
    <row r="270" spans="6:13" ht="18" customHeight="1">
      <c r="F270" t="s">
        <v>3950</v>
      </c>
    </row>
    <row r="271" spans="6:13" ht="18" customHeight="1">
      <c r="G271" t="s">
        <v>3951</v>
      </c>
      <c r="H271">
        <v>1</v>
      </c>
      <c r="I271">
        <v>0</v>
      </c>
      <c r="J271">
        <v>1</v>
      </c>
      <c r="K271">
        <v>1</v>
      </c>
      <c r="L271">
        <v>0</v>
      </c>
      <c r="M271">
        <v>1</v>
      </c>
    </row>
    <row r="272" spans="6:13" ht="18" customHeight="1">
      <c r="G272" t="s">
        <v>3952</v>
      </c>
      <c r="H272">
        <v>0</v>
      </c>
      <c r="I272">
        <v>1</v>
      </c>
      <c r="J272">
        <v>0</v>
      </c>
      <c r="K272">
        <v>0</v>
      </c>
      <c r="L272">
        <v>1</v>
      </c>
      <c r="M272">
        <v>0</v>
      </c>
    </row>
    <row r="274" spans="4:14" ht="18" customHeight="1">
      <c r="F274" t="s">
        <v>3953</v>
      </c>
    </row>
    <row r="275" spans="4:14" ht="18" customHeight="1">
      <c r="G275" s="43" t="s">
        <v>3957</v>
      </c>
      <c r="I275">
        <v>1</v>
      </c>
      <c r="J275">
        <v>0</v>
      </c>
      <c r="K275">
        <v>0</v>
      </c>
      <c r="L275">
        <v>0</v>
      </c>
      <c r="M275">
        <v>0</v>
      </c>
      <c r="N275">
        <v>0</v>
      </c>
    </row>
    <row r="276" spans="4:14" ht="18" customHeight="1">
      <c r="G276" s="43" t="s">
        <v>3958</v>
      </c>
      <c r="I276">
        <v>0</v>
      </c>
      <c r="J276">
        <v>1</v>
      </c>
      <c r="K276">
        <v>0</v>
      </c>
      <c r="L276">
        <v>0</v>
      </c>
      <c r="M276">
        <v>0</v>
      </c>
      <c r="N276">
        <v>0</v>
      </c>
    </row>
    <row r="277" spans="4:14" ht="18" customHeight="1">
      <c r="I277" t="s">
        <v>3342</v>
      </c>
    </row>
    <row r="278" spans="4:14" ht="18" customHeight="1">
      <c r="H278" t="s">
        <v>3342</v>
      </c>
    </row>
    <row r="280" spans="4:14" ht="18" customHeight="1">
      <c r="F280" s="33" t="s">
        <v>3954</v>
      </c>
      <c r="G280" s="33"/>
      <c r="H280" s="33"/>
      <c r="I280" s="33"/>
    </row>
    <row r="281" spans="4:14" ht="18" customHeight="1">
      <c r="F281">
        <v>1006</v>
      </c>
      <c r="G281" t="s">
        <v>3955</v>
      </c>
      <c r="I281" t="s">
        <v>3951</v>
      </c>
      <c r="J281">
        <v>6111</v>
      </c>
      <c r="K281" t="s">
        <v>3956</v>
      </c>
    </row>
    <row r="283" spans="4:14" ht="18" customHeight="1">
      <c r="G283" t="s">
        <v>3951</v>
      </c>
      <c r="H283">
        <v>1</v>
      </c>
      <c r="I283">
        <v>0</v>
      </c>
      <c r="J283">
        <v>1</v>
      </c>
      <c r="K283">
        <v>1</v>
      </c>
      <c r="L283">
        <v>0</v>
      </c>
      <c r="M283">
        <v>1</v>
      </c>
      <c r="N283" s="85">
        <v>1</v>
      </c>
    </row>
    <row r="284" spans="4:14" ht="18" customHeight="1">
      <c r="G284" t="s">
        <v>3952</v>
      </c>
      <c r="H284">
        <v>0</v>
      </c>
      <c r="I284">
        <v>1</v>
      </c>
      <c r="J284">
        <v>0</v>
      </c>
      <c r="K284">
        <v>0</v>
      </c>
      <c r="L284">
        <v>1</v>
      </c>
      <c r="M284">
        <v>0</v>
      </c>
      <c r="N284" s="85">
        <v>0</v>
      </c>
    </row>
    <row r="287" spans="4:14" ht="18" customHeight="1">
      <c r="D287" s="28" t="s">
        <v>3959</v>
      </c>
      <c r="E287" s="28"/>
      <c r="F287" s="28"/>
      <c r="G287" s="28"/>
      <c r="H287" s="28"/>
      <c r="I287" s="28"/>
    </row>
    <row r="289" spans="4:9" ht="18" customHeight="1">
      <c r="E289" t="s">
        <v>3960</v>
      </c>
    </row>
    <row r="290" spans="4:9" ht="18" customHeight="1">
      <c r="F290" t="s">
        <v>3961</v>
      </c>
    </row>
    <row r="291" spans="4:9" ht="18" customHeight="1">
      <c r="F291" t="s">
        <v>3962</v>
      </c>
    </row>
    <row r="293" spans="4:9" ht="18" customHeight="1">
      <c r="E293" t="s">
        <v>3963</v>
      </c>
    </row>
    <row r="294" spans="4:9" ht="18" customHeight="1">
      <c r="E294" t="s">
        <v>3964</v>
      </c>
    </row>
    <row r="296" spans="4:9" ht="18" customHeight="1">
      <c r="E296" t="s">
        <v>3965</v>
      </c>
    </row>
    <row r="297" spans="4:9" ht="18" customHeight="1">
      <c r="E297" t="s">
        <v>3966</v>
      </c>
    </row>
    <row r="299" spans="4:9" ht="18" customHeight="1">
      <c r="D299" s="28" t="s">
        <v>3967</v>
      </c>
      <c r="E299" s="28"/>
      <c r="F299" s="28"/>
      <c r="G299" s="28"/>
      <c r="H299" s="28"/>
      <c r="I299" s="28"/>
    </row>
    <row r="300" spans="4:9" ht="18" customHeight="1">
      <c r="E300" s="43" t="s">
        <v>3968</v>
      </c>
    </row>
    <row r="302" spans="4:9" ht="18" customHeight="1">
      <c r="E302" t="s">
        <v>3969</v>
      </c>
    </row>
    <row r="303" spans="4:9" ht="18" customHeight="1">
      <c r="E303" t="s">
        <v>3970</v>
      </c>
    </row>
    <row r="304" spans="4:9" ht="18" customHeight="1">
      <c r="E304" t="s">
        <v>3971</v>
      </c>
    </row>
    <row r="305" spans="5:9" ht="18" customHeight="1">
      <c r="E305" t="s">
        <v>3972</v>
      </c>
    </row>
    <row r="307" spans="5:9" ht="18" customHeight="1">
      <c r="F307" s="39" t="s">
        <v>3973</v>
      </c>
      <c r="G307" s="39" t="s">
        <v>612</v>
      </c>
      <c r="H307" s="39"/>
      <c r="I307" s="39" t="s">
        <v>138</v>
      </c>
    </row>
    <row r="308" spans="5:9" ht="18" customHeight="1">
      <c r="F308" s="33">
        <v>1000</v>
      </c>
      <c r="G308" s="33" t="s">
        <v>2360</v>
      </c>
      <c r="H308" s="33"/>
      <c r="I308" s="33">
        <v>300</v>
      </c>
    </row>
    <row r="309" spans="5:9" ht="18" customHeight="1">
      <c r="F309" s="33">
        <v>1001</v>
      </c>
      <c r="G309" s="33" t="s">
        <v>2361</v>
      </c>
      <c r="H309" s="33"/>
      <c r="I309" s="33">
        <v>250</v>
      </c>
    </row>
    <row r="310" spans="5:9" ht="18" customHeight="1">
      <c r="F310" s="33">
        <v>1002</v>
      </c>
      <c r="G310" s="33" t="s">
        <v>3974</v>
      </c>
      <c r="H310" s="33"/>
      <c r="I310" s="33">
        <v>430</v>
      </c>
    </row>
    <row r="311" spans="5:9" ht="18" customHeight="1">
      <c r="F311" s="33">
        <v>1003</v>
      </c>
      <c r="G311" s="33" t="s">
        <v>3975</v>
      </c>
      <c r="H311" s="33"/>
      <c r="I311" s="33">
        <v>220</v>
      </c>
    </row>
    <row r="312" spans="5:9" ht="18" customHeight="1">
      <c r="F312" s="33">
        <v>1004</v>
      </c>
      <c r="G312" s="33" t="s">
        <v>3976</v>
      </c>
      <c r="H312" s="33"/>
      <c r="I312" s="33">
        <v>620</v>
      </c>
    </row>
    <row r="313" spans="5:9" ht="18" customHeight="1">
      <c r="F313" s="33">
        <v>1005</v>
      </c>
      <c r="G313" s="33" t="s">
        <v>3977</v>
      </c>
      <c r="H313" s="33"/>
      <c r="I313" s="33">
        <v>2000</v>
      </c>
    </row>
    <row r="315" spans="5:9" ht="18" customHeight="1">
      <c r="F315" s="52" t="s">
        <v>3978</v>
      </c>
    </row>
    <row r="316" spans="5:9" ht="18" customHeight="1">
      <c r="F316" s="54" t="s">
        <v>3982</v>
      </c>
    </row>
    <row r="317" spans="5:9" ht="18" customHeight="1">
      <c r="F317" s="76" t="s">
        <v>3107</v>
      </c>
    </row>
    <row r="318" spans="5:9" ht="18" customHeight="1">
      <c r="F318" s="76" t="s">
        <v>3129</v>
      </c>
    </row>
    <row r="319" spans="5:9" ht="18" customHeight="1">
      <c r="F319" s="76" t="s">
        <v>3979</v>
      </c>
    </row>
    <row r="320" spans="5:9" ht="18" customHeight="1">
      <c r="F320" s="76" t="s">
        <v>3283</v>
      </c>
    </row>
    <row r="321" spans="6:6" ht="18" customHeight="1">
      <c r="F321" s="76"/>
    </row>
    <row r="322" spans="6:6" ht="18" customHeight="1">
      <c r="F322" s="54" t="s">
        <v>3983</v>
      </c>
    </row>
    <row r="323" spans="6:6" ht="18" customHeight="1">
      <c r="F323" s="54" t="s">
        <v>3984</v>
      </c>
    </row>
    <row r="324" spans="6:6" ht="18" customHeight="1">
      <c r="F324" s="54" t="s">
        <v>3985</v>
      </c>
    </row>
    <row r="325" spans="6:6" ht="18" customHeight="1">
      <c r="F325" s="54" t="s">
        <v>3986</v>
      </c>
    </row>
    <row r="326" spans="6:6" ht="18" customHeight="1">
      <c r="F326" s="54" t="s">
        <v>3987</v>
      </c>
    </row>
    <row r="327" spans="6:6" ht="18" customHeight="1">
      <c r="F327" s="54" t="s">
        <v>3988</v>
      </c>
    </row>
    <row r="328" spans="6:6" ht="18" customHeight="1">
      <c r="F328" s="54" t="s">
        <v>3989</v>
      </c>
    </row>
    <row r="329" spans="6:6" ht="18" customHeight="1">
      <c r="F329" s="54"/>
    </row>
    <row r="330" spans="6:6" ht="18" customHeight="1">
      <c r="F330" s="52" t="s">
        <v>2432</v>
      </c>
    </row>
    <row r="331" spans="6:6" ht="18" customHeight="1">
      <c r="F331" s="54" t="s">
        <v>3990</v>
      </c>
    </row>
    <row r="332" spans="6:6" ht="18" customHeight="1">
      <c r="F332" s="54" t="s">
        <v>3991</v>
      </c>
    </row>
    <row r="333" spans="6:6" ht="18" customHeight="1">
      <c r="F333" s="76" t="s">
        <v>3980</v>
      </c>
    </row>
    <row r="334" spans="6:6" ht="18" customHeight="1">
      <c r="F334" s="76"/>
    </row>
    <row r="335" spans="6:6" ht="18" customHeight="1">
      <c r="F335" s="52" t="s">
        <v>3696</v>
      </c>
    </row>
    <row r="336" spans="6:6" ht="18" customHeight="1">
      <c r="F336" s="54" t="s">
        <v>3992</v>
      </c>
    </row>
    <row r="337" spans="4:16" ht="18" customHeight="1">
      <c r="F337" s="54" t="s">
        <v>3993</v>
      </c>
    </row>
    <row r="338" spans="4:16" ht="18" customHeight="1">
      <c r="F338" s="76" t="s">
        <v>109</v>
      </c>
    </row>
    <row r="339" spans="4:16" ht="18" customHeight="1">
      <c r="F339" s="76"/>
    </row>
    <row r="340" spans="4:16" ht="18" customHeight="1">
      <c r="F340" s="52" t="s">
        <v>3981</v>
      </c>
    </row>
    <row r="341" spans="4:16" ht="18" customHeight="1">
      <c r="F341" s="54" t="s">
        <v>3994</v>
      </c>
    </row>
    <row r="342" spans="4:16" ht="18" customHeight="1">
      <c r="F342" s="54" t="s">
        <v>3993</v>
      </c>
    </row>
    <row r="343" spans="4:16" ht="18" customHeight="1">
      <c r="F343" s="123" t="s">
        <v>3995</v>
      </c>
      <c r="G343" s="39"/>
      <c r="H343" s="39"/>
      <c r="I343" s="39"/>
      <c r="J343" s="39"/>
      <c r="M343" t="s">
        <v>4164</v>
      </c>
    </row>
    <row r="344" spans="4:16" ht="18" customHeight="1">
      <c r="F344" s="76" t="s">
        <v>109</v>
      </c>
    </row>
    <row r="347" spans="4:16" ht="18" customHeight="1">
      <c r="D347" s="28" t="s">
        <v>3996</v>
      </c>
      <c r="E347" s="28"/>
      <c r="F347" s="28"/>
      <c r="G347" s="28"/>
      <c r="H347" s="28"/>
      <c r="I347" s="28"/>
      <c r="J347" s="28"/>
      <c r="K347" s="28"/>
      <c r="L347" s="28"/>
      <c r="M347" s="28"/>
      <c r="N347" s="28"/>
      <c r="O347" s="28"/>
      <c r="P347" s="28"/>
    </row>
    <row r="348" spans="4:16" ht="18" customHeight="1">
      <c r="E348" t="s">
        <v>3997</v>
      </c>
    </row>
    <row r="350" spans="4:16" ht="18" customHeight="1">
      <c r="E350" s="52" t="s">
        <v>3998</v>
      </c>
    </row>
    <row r="351" spans="4:16" ht="18" customHeight="1">
      <c r="E351" s="54" t="s">
        <v>4005</v>
      </c>
    </row>
    <row r="352" spans="4:16" ht="18" customHeight="1">
      <c r="E352" s="54" t="s">
        <v>4006</v>
      </c>
    </row>
    <row r="353" spans="5:5" ht="18" customHeight="1">
      <c r="E353" s="52" t="s">
        <v>3999</v>
      </c>
    </row>
    <row r="354" spans="5:5" ht="18" customHeight="1">
      <c r="E354" s="52"/>
    </row>
    <row r="355" spans="5:5" ht="18" customHeight="1">
      <c r="E355" s="52" t="s">
        <v>4000</v>
      </c>
    </row>
    <row r="356" spans="5:5" ht="18" customHeight="1">
      <c r="E356" s="54" t="s">
        <v>4007</v>
      </c>
    </row>
    <row r="357" spans="5:5" ht="18" customHeight="1">
      <c r="E357" s="54" t="s">
        <v>3993</v>
      </c>
    </row>
    <row r="358" spans="5:5" ht="18" customHeight="1">
      <c r="E358" s="54" t="s">
        <v>3995</v>
      </c>
    </row>
    <row r="359" spans="5:5" ht="18" customHeight="1">
      <c r="E359" s="76" t="s">
        <v>4008</v>
      </c>
    </row>
    <row r="360" spans="5:5" ht="18" customHeight="1">
      <c r="E360" s="76" t="s">
        <v>109</v>
      </c>
    </row>
    <row r="361" spans="5:5" ht="18" customHeight="1">
      <c r="E361" s="76"/>
    </row>
    <row r="362" spans="5:5" ht="18" customHeight="1">
      <c r="E362" s="52" t="s">
        <v>4001</v>
      </c>
    </row>
    <row r="363" spans="5:5" ht="18" customHeight="1">
      <c r="E363" s="54" t="s">
        <v>4009</v>
      </c>
    </row>
    <row r="364" spans="5:5" ht="18" customHeight="1">
      <c r="E364" s="54" t="s">
        <v>4006</v>
      </c>
    </row>
    <row r="365" spans="5:5" ht="18" customHeight="1">
      <c r="E365" s="52" t="s">
        <v>4002</v>
      </c>
    </row>
    <row r="366" spans="5:5" ht="18" customHeight="1">
      <c r="E366" s="52"/>
    </row>
    <row r="367" spans="5:5" ht="18" customHeight="1">
      <c r="E367" s="52" t="s">
        <v>4003</v>
      </c>
    </row>
    <row r="368" spans="5:5" ht="18" customHeight="1">
      <c r="E368" s="52" t="s">
        <v>4004</v>
      </c>
    </row>
    <row r="369" spans="4:7" ht="18" customHeight="1">
      <c r="E369" s="54" t="s">
        <v>4010</v>
      </c>
    </row>
    <row r="370" spans="4:7" ht="18" customHeight="1">
      <c r="E370" s="54" t="s">
        <v>4011</v>
      </c>
    </row>
    <row r="371" spans="4:7" ht="18" customHeight="1">
      <c r="E371" s="54" t="s">
        <v>3995</v>
      </c>
    </row>
    <row r="372" spans="4:7" ht="18" customHeight="1">
      <c r="E372" s="76" t="s">
        <v>4008</v>
      </c>
    </row>
    <row r="373" spans="4:7" ht="18" customHeight="1">
      <c r="E373" s="76" t="s">
        <v>109</v>
      </c>
    </row>
    <row r="374" spans="4:7" ht="18" customHeight="1">
      <c r="E374" s="52" t="s">
        <v>4002</v>
      </c>
    </row>
    <row r="377" spans="4:7" ht="18" customHeight="1">
      <c r="D377" s="28" t="s">
        <v>4012</v>
      </c>
      <c r="E377" s="28"/>
      <c r="F377" s="28"/>
      <c r="G377" s="28"/>
    </row>
    <row r="378" spans="4:7" ht="18" customHeight="1">
      <c r="E378" t="s">
        <v>4013</v>
      </c>
    </row>
    <row r="380" spans="4:7" ht="18" customHeight="1">
      <c r="E380" s="54" t="s">
        <v>4030</v>
      </c>
    </row>
    <row r="381" spans="4:7" ht="18" customHeight="1">
      <c r="E381" s="76" t="s">
        <v>677</v>
      </c>
    </row>
    <row r="382" spans="4:7" ht="18" customHeight="1">
      <c r="E382" s="76" t="s">
        <v>4014</v>
      </c>
    </row>
    <row r="383" spans="4:7" ht="18" customHeight="1">
      <c r="E383" s="54" t="s">
        <v>3762</v>
      </c>
    </row>
    <row r="384" spans="4:7" ht="18" customHeight="1">
      <c r="E384" s="54"/>
    </row>
    <row r="385" spans="5:5" ht="18" customHeight="1">
      <c r="E385" s="52" t="s">
        <v>4029</v>
      </c>
    </row>
    <row r="386" spans="5:5" ht="18" customHeight="1">
      <c r="E386" s="52" t="s">
        <v>4015</v>
      </c>
    </row>
    <row r="387" spans="5:5" ht="18" customHeight="1">
      <c r="E387" s="52" t="s">
        <v>4016</v>
      </c>
    </row>
    <row r="388" spans="5:5" ht="18" customHeight="1">
      <c r="E388" s="52" t="s">
        <v>4017</v>
      </c>
    </row>
    <row r="389" spans="5:5" ht="18" customHeight="1">
      <c r="E389" s="52" t="s">
        <v>4018</v>
      </c>
    </row>
    <row r="390" spans="5:5" ht="18" customHeight="1">
      <c r="E390" s="52" t="s">
        <v>4019</v>
      </c>
    </row>
    <row r="391" spans="5:5" ht="18" customHeight="1">
      <c r="E391" s="52" t="s">
        <v>4020</v>
      </c>
    </row>
    <row r="392" spans="5:5" ht="18" customHeight="1">
      <c r="E392" s="79" t="s">
        <v>4032</v>
      </c>
    </row>
    <row r="393" spans="5:5" ht="18" customHeight="1">
      <c r="E393" s="52" t="s">
        <v>4021</v>
      </c>
    </row>
    <row r="394" spans="5:5" ht="18" customHeight="1">
      <c r="E394" s="52" t="s">
        <v>4022</v>
      </c>
    </row>
    <row r="395" spans="5:5" ht="18" customHeight="1">
      <c r="E395" s="52" t="s">
        <v>4023</v>
      </c>
    </row>
    <row r="396" spans="5:5" ht="18" customHeight="1">
      <c r="E396" s="52" t="s">
        <v>4024</v>
      </c>
    </row>
    <row r="397" spans="5:5" ht="18" customHeight="1">
      <c r="E397" s="52" t="s">
        <v>4025</v>
      </c>
    </row>
    <row r="398" spans="5:5" ht="18" customHeight="1">
      <c r="E398" s="52" t="s">
        <v>4026</v>
      </c>
    </row>
    <row r="399" spans="5:5" ht="18" customHeight="1">
      <c r="E399" s="52" t="s">
        <v>4027</v>
      </c>
    </row>
    <row r="400" spans="5:5" ht="18" customHeight="1">
      <c r="E400" s="52" t="s">
        <v>4028</v>
      </c>
    </row>
    <row r="401" spans="5:14" ht="18" customHeight="1">
      <c r="E401" s="52"/>
    </row>
    <row r="402" spans="5:14" ht="18" customHeight="1">
      <c r="E402" s="123" t="s">
        <v>4030</v>
      </c>
      <c r="F402" s="39"/>
      <c r="G402" s="39"/>
      <c r="H402" s="39"/>
      <c r="I402" s="39"/>
      <c r="J402" s="39"/>
      <c r="K402" s="39"/>
      <c r="L402" s="39"/>
      <c r="M402" s="39"/>
      <c r="N402" s="39"/>
    </row>
    <row r="403" spans="5:14" ht="18" customHeight="1">
      <c r="E403" s="78" t="s">
        <v>677</v>
      </c>
      <c r="F403" s="39"/>
      <c r="G403" s="39"/>
      <c r="H403" s="39"/>
      <c r="I403" s="39"/>
      <c r="J403" s="39"/>
      <c r="K403" s="39"/>
      <c r="L403" s="39"/>
      <c r="M403" s="39"/>
      <c r="N403" s="39"/>
    </row>
    <row r="404" spans="5:14" ht="18" customHeight="1">
      <c r="E404" s="78" t="s">
        <v>4014</v>
      </c>
      <c r="F404" s="39"/>
      <c r="G404" s="39"/>
      <c r="H404" s="39"/>
      <c r="I404" s="39"/>
      <c r="J404" s="39"/>
      <c r="K404" s="39"/>
      <c r="L404" s="39"/>
      <c r="M404" s="39"/>
      <c r="N404" s="39"/>
    </row>
    <row r="405" spans="5:14" ht="18" customHeight="1">
      <c r="E405" s="123" t="s">
        <v>974</v>
      </c>
      <c r="F405" s="39"/>
      <c r="G405" s="39"/>
      <c r="H405" s="39"/>
      <c r="I405" s="39"/>
      <c r="J405" s="39"/>
      <c r="K405" s="39"/>
      <c r="L405" s="39"/>
      <c r="M405" s="39"/>
      <c r="N405" s="39"/>
    </row>
    <row r="406" spans="5:14" ht="18" customHeight="1">
      <c r="E406" s="123" t="s">
        <v>4031</v>
      </c>
      <c r="F406" s="39"/>
      <c r="G406" s="39"/>
      <c r="H406" s="39"/>
      <c r="I406" s="39"/>
      <c r="J406" s="39"/>
      <c r="K406" s="39"/>
      <c r="L406" s="39"/>
      <c r="M406" s="39"/>
      <c r="N406" s="39"/>
    </row>
    <row r="412" spans="5:14" ht="18" customHeight="1">
      <c r="E412" t="s">
        <v>4033</v>
      </c>
    </row>
    <row r="424" spans="5:10" ht="18" customHeight="1">
      <c r="E424" s="39" t="s">
        <v>4034</v>
      </c>
      <c r="F424" s="39"/>
      <c r="G424" s="39"/>
      <c r="H424" s="39"/>
      <c r="I424" s="39"/>
      <c r="J424" s="39"/>
    </row>
    <row r="440" spans="4:7" ht="18" customHeight="1">
      <c r="D440" s="28" t="s">
        <v>4035</v>
      </c>
      <c r="E440" s="28"/>
      <c r="F440" s="28"/>
      <c r="G440" s="28"/>
    </row>
    <row r="441" spans="4:7" ht="18" customHeight="1">
      <c r="E441" t="s">
        <v>4036</v>
      </c>
    </row>
    <row r="443" spans="4:7" ht="18" customHeight="1">
      <c r="E443" s="54" t="s">
        <v>4037</v>
      </c>
    </row>
  </sheetData>
  <mergeCells count="1">
    <mergeCell ref="A1:A10"/>
  </mergeCells>
  <phoneticPr fontId="2" type="noConversion"/>
  <hyperlinks>
    <hyperlink ref="D4" r:id="rId1" xr:uid="{58A5D391-8E79-48CF-98E9-7BC614B434E5}"/>
    <hyperlink ref="D3" r:id="rId2" xr:uid="{069DDB73-8E54-4B93-B07B-CAC21A183D5E}"/>
    <hyperlink ref="A1:A10" location="목차!A1" display="목차!A1" xr:uid="{43E59D5E-25F2-4BF4-86A0-5F49F4535F51}"/>
    <hyperlink ref="D5" r:id="rId3" xr:uid="{1C2E8F27-6136-40B8-AE0E-168D950F3997}"/>
    <hyperlink ref="D6" r:id="rId4" xr:uid="{03DD3341-BB47-4ECF-ACA9-270E74C70A21}"/>
    <hyperlink ref="D1" r:id="rId5" xr:uid="{90DAF37D-7D13-447C-A513-90B92C629500}"/>
    <hyperlink ref="A7" location="목차!A1" display="목차!A1" xr:uid="{AE30620A-8FB3-4D80-BB73-2A8DD3B30B83}"/>
    <hyperlink ref="D7" r:id="rId6" xr:uid="{A2A2BA9C-303C-46BA-84FB-F254347DBCF5}"/>
    <hyperlink ref="D8" r:id="rId7" xr:uid="{CC216762-B6F7-4B60-802A-84CF57D1F0EB}"/>
    <hyperlink ref="A9" location="목차!A1" display="목차!A1" xr:uid="{97D040F7-5A51-4647-8435-2B9B87BF4CCC}"/>
    <hyperlink ref="D9" r:id="rId8" xr:uid="{99B9777C-DCA7-4B48-8098-0BA87DE690A2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14F2E0-138A-4E8D-9BE4-2E7FF57B6AB0}">
  <dimension ref="A1:AT99"/>
  <sheetViews>
    <sheetView showGridLines="0" zoomScale="115" zoomScaleNormal="115" workbookViewId="0">
      <selection activeCell="B10" sqref="B10"/>
    </sheetView>
  </sheetViews>
  <sheetFormatPr defaultColWidth="3.83203125" defaultRowHeight="18" customHeight="1"/>
  <cols>
    <col min="1" max="1" width="3" customWidth="1"/>
    <col min="4" max="4" width="7.25" bestFit="1" customWidth="1"/>
  </cols>
  <sheetData>
    <row r="1" spans="1:11" ht="18" customHeight="1">
      <c r="A1" s="286" t="s">
        <v>0</v>
      </c>
      <c r="D1" s="15" t="s">
        <v>20</v>
      </c>
    </row>
    <row r="2" spans="1:11" ht="18" customHeight="1">
      <c r="A2" s="287"/>
      <c r="B2" t="s">
        <v>5</v>
      </c>
      <c r="D2" t="s">
        <v>6</v>
      </c>
    </row>
    <row r="3" spans="1:11" ht="18" customHeight="1">
      <c r="A3" s="287"/>
      <c r="B3" t="s">
        <v>3</v>
      </c>
      <c r="D3" s="15" t="s">
        <v>4</v>
      </c>
    </row>
    <row r="4" spans="1:11" ht="18" customHeight="1">
      <c r="A4" s="287"/>
      <c r="B4" t="s">
        <v>1</v>
      </c>
      <c r="D4" s="15" t="s">
        <v>2</v>
      </c>
    </row>
    <row r="5" spans="1:11" ht="18" customHeight="1">
      <c r="A5" s="287"/>
      <c r="B5" t="s">
        <v>10</v>
      </c>
      <c r="D5" s="15" t="s">
        <v>11</v>
      </c>
    </row>
    <row r="6" spans="1:11" ht="18" customHeight="1">
      <c r="A6" s="287"/>
      <c r="B6" t="s">
        <v>13</v>
      </c>
      <c r="D6" s="15" t="s">
        <v>12</v>
      </c>
    </row>
    <row r="7" spans="1:11" ht="18" customHeight="1">
      <c r="A7" s="287"/>
      <c r="B7" t="s">
        <v>24</v>
      </c>
      <c r="D7" s="15" t="s">
        <v>25</v>
      </c>
    </row>
    <row r="8" spans="1:11" ht="18" customHeight="1">
      <c r="A8" s="287"/>
      <c r="B8" t="s">
        <v>405</v>
      </c>
      <c r="D8" s="15" t="s">
        <v>404</v>
      </c>
    </row>
    <row r="9" spans="1:11" ht="18" customHeight="1">
      <c r="A9" s="287"/>
      <c r="B9" t="s">
        <v>3787</v>
      </c>
      <c r="D9" s="15" t="s">
        <v>3788</v>
      </c>
    </row>
    <row r="10" spans="1:11" ht="18" customHeight="1">
      <c r="A10" s="287"/>
      <c r="B10" t="s">
        <v>6317</v>
      </c>
    </row>
    <row r="12" spans="1:11" ht="18" customHeight="1">
      <c r="C12" s="42" t="s">
        <v>3789</v>
      </c>
      <c r="D12" s="42"/>
      <c r="E12" s="42"/>
      <c r="F12" s="42"/>
      <c r="G12" s="42"/>
      <c r="H12" s="42"/>
      <c r="I12" s="42"/>
      <c r="J12" s="42"/>
      <c r="K12" s="42"/>
    </row>
    <row r="13" spans="1:11" ht="18" customHeight="1">
      <c r="D13" t="s">
        <v>3790</v>
      </c>
    </row>
    <row r="14" spans="1:11" ht="18" customHeight="1">
      <c r="D14" t="s">
        <v>3791</v>
      </c>
    </row>
    <row r="15" spans="1:11" ht="18" customHeight="1">
      <c r="D15" t="s">
        <v>3792</v>
      </c>
    </row>
    <row r="16" spans="1:11" ht="18" customHeight="1">
      <c r="D16" t="s">
        <v>3793</v>
      </c>
    </row>
    <row r="17" spans="4:23" ht="18" customHeight="1">
      <c r="D17" t="s">
        <v>3794</v>
      </c>
      <c r="W17" t="s">
        <v>3796</v>
      </c>
    </row>
    <row r="18" spans="4:23" ht="18" customHeight="1">
      <c r="D18" t="s">
        <v>3795</v>
      </c>
    </row>
    <row r="19" spans="4:23" ht="18" customHeight="1">
      <c r="W19" t="s">
        <v>3797</v>
      </c>
    </row>
    <row r="21" spans="4:23" ht="18" customHeight="1">
      <c r="W21" t="s">
        <v>3798</v>
      </c>
    </row>
    <row r="24" spans="4:23" ht="18" customHeight="1">
      <c r="W24" t="s">
        <v>3799</v>
      </c>
    </row>
    <row r="29" spans="4:23" ht="18" customHeight="1">
      <c r="D29" s="52" t="s">
        <v>3800</v>
      </c>
    </row>
    <row r="30" spans="4:23" ht="18" customHeight="1">
      <c r="D30" s="54" t="s">
        <v>3234</v>
      </c>
    </row>
    <row r="31" spans="4:23" ht="18" customHeight="1">
      <c r="D31" s="52" t="s">
        <v>3801</v>
      </c>
    </row>
    <row r="32" spans="4:23" ht="18" customHeight="1">
      <c r="D32" s="54" t="s">
        <v>3808</v>
      </c>
    </row>
    <row r="33" spans="4:4" ht="18" customHeight="1">
      <c r="D33" s="54"/>
    </row>
    <row r="34" spans="4:4" ht="18" customHeight="1">
      <c r="D34" s="52" t="s">
        <v>3802</v>
      </c>
    </row>
    <row r="35" spans="4:4" ht="18" customHeight="1">
      <c r="D35" s="52" t="s">
        <v>3803</v>
      </c>
    </row>
    <row r="36" spans="4:4" ht="18" customHeight="1">
      <c r="D36" s="54" t="s">
        <v>3809</v>
      </c>
    </row>
    <row r="37" spans="4:4" ht="18" customHeight="1">
      <c r="D37" s="54" t="s">
        <v>3810</v>
      </c>
    </row>
    <row r="38" spans="4:4" ht="18" customHeight="1">
      <c r="D38" s="54"/>
    </row>
    <row r="39" spans="4:4" ht="18" customHeight="1">
      <c r="D39" s="52" t="s">
        <v>3804</v>
      </c>
    </row>
    <row r="40" spans="4:4" ht="18" customHeight="1">
      <c r="D40" s="54" t="s">
        <v>3811</v>
      </c>
    </row>
    <row r="41" spans="4:4" ht="18" customHeight="1">
      <c r="D41" s="76" t="s">
        <v>3805</v>
      </c>
    </row>
    <row r="42" spans="4:4" ht="18" customHeight="1">
      <c r="D42" s="76" t="s">
        <v>3806</v>
      </c>
    </row>
    <row r="43" spans="4:4" ht="18" customHeight="1">
      <c r="D43" s="76" t="s">
        <v>3807</v>
      </c>
    </row>
    <row r="44" spans="4:4" ht="18" customHeight="1">
      <c r="D44" s="54" t="s">
        <v>3812</v>
      </c>
    </row>
    <row r="45" spans="4:4" ht="18" customHeight="1">
      <c r="D45" s="54" t="s">
        <v>3813</v>
      </c>
    </row>
    <row r="46" spans="4:4" ht="18" customHeight="1">
      <c r="D46" s="76" t="s">
        <v>109</v>
      </c>
    </row>
    <row r="48" spans="4:4" ht="18" customHeight="1">
      <c r="D48" s="52" t="s">
        <v>3814</v>
      </c>
    </row>
    <row r="49" spans="3:14" ht="18" customHeight="1">
      <c r="D49" s="54" t="s">
        <v>2076</v>
      </c>
    </row>
    <row r="50" spans="3:14" ht="18" customHeight="1">
      <c r="D50" s="54" t="s">
        <v>3816</v>
      </c>
    </row>
    <row r="51" spans="3:14" ht="18" customHeight="1">
      <c r="D51" s="54"/>
    </row>
    <row r="52" spans="3:14" ht="18" customHeight="1">
      <c r="D52" s="52" t="s">
        <v>3815</v>
      </c>
    </row>
    <row r="53" spans="3:14" ht="18" customHeight="1">
      <c r="D53" s="54" t="s">
        <v>3234</v>
      </c>
    </row>
    <row r="54" spans="3:14" ht="18" customHeight="1">
      <c r="D54" s="54" t="s">
        <v>3817</v>
      </c>
    </row>
    <row r="55" spans="3:14" ht="18" customHeight="1">
      <c r="D55" s="54" t="s">
        <v>3818</v>
      </c>
    </row>
    <row r="58" spans="3:14" ht="18" customHeight="1">
      <c r="C58" s="42" t="s">
        <v>3819</v>
      </c>
      <c r="D58" s="42"/>
      <c r="E58" s="42"/>
      <c r="F58" s="42"/>
      <c r="G58" s="42"/>
      <c r="H58" s="42"/>
      <c r="I58" s="42"/>
      <c r="J58" s="42"/>
      <c r="K58" s="42"/>
      <c r="L58" s="42"/>
      <c r="M58" s="42"/>
      <c r="N58" s="42"/>
    </row>
    <row r="60" spans="3:14" ht="18" customHeight="1">
      <c r="D60" s="28" t="s">
        <v>3842</v>
      </c>
      <c r="E60" s="28"/>
      <c r="F60" s="28"/>
      <c r="G60" s="28"/>
      <c r="H60" s="28"/>
    </row>
    <row r="61" spans="3:14" ht="18" customHeight="1">
      <c r="D61" s="52" t="s">
        <v>3820</v>
      </c>
    </row>
    <row r="62" spans="3:14" ht="18" customHeight="1">
      <c r="D62" s="54" t="s">
        <v>3832</v>
      </c>
    </row>
    <row r="63" spans="3:14" ht="18" customHeight="1">
      <c r="D63" s="76" t="s">
        <v>3821</v>
      </c>
    </row>
    <row r="64" spans="3:14" ht="18" customHeight="1">
      <c r="D64" s="76" t="s">
        <v>3283</v>
      </c>
    </row>
    <row r="65" spans="4:4" ht="18" customHeight="1">
      <c r="D65" s="76"/>
    </row>
    <row r="66" spans="4:4" ht="18" customHeight="1">
      <c r="D66" s="52" t="s">
        <v>3822</v>
      </c>
    </row>
    <row r="67" spans="4:4" ht="18" customHeight="1">
      <c r="D67" s="52"/>
    </row>
    <row r="68" spans="4:4" ht="18" customHeight="1">
      <c r="D68" s="52" t="s">
        <v>3823</v>
      </c>
    </row>
    <row r="69" spans="4:4" ht="18" customHeight="1">
      <c r="D69" s="76" t="s">
        <v>3115</v>
      </c>
    </row>
    <row r="70" spans="4:4" ht="18" customHeight="1">
      <c r="D70" s="76" t="s">
        <v>3833</v>
      </c>
    </row>
    <row r="71" spans="4:4" ht="18" customHeight="1">
      <c r="D71" s="76" t="s">
        <v>3834</v>
      </c>
    </row>
    <row r="72" spans="4:4" ht="18" customHeight="1">
      <c r="D72" s="76" t="s">
        <v>3824</v>
      </c>
    </row>
    <row r="73" spans="4:4" ht="18" customHeight="1">
      <c r="D73" s="76" t="s">
        <v>3825</v>
      </c>
    </row>
    <row r="74" spans="4:4" ht="18" customHeight="1">
      <c r="D74" s="76" t="s">
        <v>3118</v>
      </c>
    </row>
    <row r="75" spans="4:4" ht="18" customHeight="1">
      <c r="D75" s="139" t="s">
        <v>3826</v>
      </c>
    </row>
    <row r="76" spans="4:4" ht="18" customHeight="1">
      <c r="D76" s="139"/>
    </row>
    <row r="77" spans="4:4" ht="18" customHeight="1">
      <c r="D77" s="79" t="s">
        <v>3841</v>
      </c>
    </row>
    <row r="78" spans="4:4" ht="18" customHeight="1">
      <c r="D78" s="54" t="s">
        <v>3835</v>
      </c>
    </row>
    <row r="79" spans="4:4" ht="18" customHeight="1">
      <c r="D79" s="54"/>
    </row>
    <row r="80" spans="4:4" ht="18" customHeight="1">
      <c r="D80" s="52" t="s">
        <v>3827</v>
      </c>
    </row>
    <row r="81" spans="4:46" ht="18" customHeight="1">
      <c r="D81" s="52"/>
    </row>
    <row r="82" spans="4:46" ht="18" customHeight="1">
      <c r="D82" s="52" t="s">
        <v>3828</v>
      </c>
      <c r="S82" s="170" t="s">
        <v>3844</v>
      </c>
      <c r="T82" s="171"/>
      <c r="U82" s="171"/>
      <c r="V82" s="171"/>
      <c r="W82" s="171"/>
      <c r="X82" s="171"/>
      <c r="Y82" s="171"/>
      <c r="Z82" s="171"/>
      <c r="AA82" s="171"/>
      <c r="AB82" s="171"/>
      <c r="AC82" s="171"/>
      <c r="AD82" s="171"/>
      <c r="AE82" s="171"/>
      <c r="AF82" s="171"/>
      <c r="AG82" s="171"/>
      <c r="AH82" s="171"/>
      <c r="AI82" s="171"/>
      <c r="AJ82" s="171"/>
      <c r="AK82" s="171"/>
      <c r="AL82" s="171"/>
      <c r="AM82" s="171"/>
      <c r="AN82" s="171"/>
      <c r="AO82" s="171"/>
      <c r="AP82" s="171"/>
      <c r="AQ82" s="171"/>
      <c r="AR82" s="171"/>
      <c r="AS82" s="171"/>
      <c r="AT82" s="172"/>
    </row>
    <row r="83" spans="4:46" ht="18" customHeight="1">
      <c r="D83" s="54" t="s">
        <v>3836</v>
      </c>
      <c r="S83" s="173" t="s">
        <v>3843</v>
      </c>
      <c r="T83" s="92"/>
      <c r="U83" s="92"/>
      <c r="V83" s="92"/>
      <c r="W83" s="92"/>
      <c r="X83" s="92"/>
      <c r="Y83" s="92"/>
      <c r="Z83" s="92"/>
      <c r="AA83" s="92"/>
      <c r="AB83" s="92"/>
      <c r="AC83" s="92"/>
      <c r="AD83" s="92"/>
      <c r="AE83" s="92"/>
      <c r="AF83" s="92"/>
      <c r="AG83" s="92"/>
      <c r="AH83" s="92"/>
      <c r="AI83" s="92"/>
      <c r="AJ83" s="92"/>
      <c r="AK83" s="92"/>
      <c r="AL83" s="92"/>
      <c r="AM83" s="92"/>
      <c r="AN83" s="92"/>
      <c r="AO83" s="92"/>
      <c r="AP83" s="92"/>
      <c r="AQ83" s="92"/>
      <c r="AR83" s="92"/>
      <c r="AS83" s="92"/>
      <c r="AT83" s="174"/>
    </row>
    <row r="84" spans="4:46" ht="18" customHeight="1">
      <c r="D84" s="76" t="s">
        <v>3829</v>
      </c>
      <c r="E84" s="39"/>
      <c r="F84" s="39"/>
      <c r="G84" s="39"/>
      <c r="H84" s="39"/>
      <c r="S84" s="173" t="s">
        <v>3845</v>
      </c>
      <c r="T84" s="92"/>
      <c r="U84" s="92"/>
      <c r="V84" s="92"/>
      <c r="W84" s="92"/>
      <c r="X84" s="92"/>
      <c r="Y84" s="92"/>
      <c r="Z84" s="92"/>
      <c r="AA84" s="92"/>
      <c r="AB84" s="92"/>
      <c r="AC84" s="92"/>
      <c r="AD84" s="92"/>
      <c r="AE84" s="92"/>
      <c r="AF84" s="92"/>
      <c r="AG84" s="92"/>
      <c r="AH84" s="92"/>
      <c r="AI84" s="92"/>
      <c r="AJ84" s="92"/>
      <c r="AK84" s="92"/>
      <c r="AL84" s="92"/>
      <c r="AM84" s="92"/>
      <c r="AN84" s="92"/>
      <c r="AO84" s="92"/>
      <c r="AP84" s="92"/>
      <c r="AQ84" s="92"/>
      <c r="AR84" s="92"/>
      <c r="AS84" s="92"/>
      <c r="AT84" s="174"/>
    </row>
    <row r="85" spans="4:46" ht="18" customHeight="1">
      <c r="D85" s="76" t="s">
        <v>3830</v>
      </c>
      <c r="S85" s="175" t="s">
        <v>3846</v>
      </c>
      <c r="T85" s="176"/>
      <c r="U85" s="176"/>
      <c r="V85" s="176"/>
      <c r="W85" s="176"/>
      <c r="X85" s="176"/>
      <c r="Y85" s="176"/>
      <c r="Z85" s="176"/>
      <c r="AA85" s="176"/>
      <c r="AB85" s="176"/>
      <c r="AC85" s="176"/>
      <c r="AD85" s="176"/>
      <c r="AE85" s="176"/>
      <c r="AF85" s="176"/>
      <c r="AG85" s="176"/>
      <c r="AH85" s="176"/>
      <c r="AI85" s="176"/>
      <c r="AJ85" s="176"/>
      <c r="AK85" s="176"/>
      <c r="AL85" s="176"/>
      <c r="AM85" s="176"/>
      <c r="AN85" s="176"/>
      <c r="AO85" s="176"/>
      <c r="AP85" s="176"/>
      <c r="AQ85" s="176"/>
      <c r="AR85" s="176"/>
      <c r="AS85" s="176"/>
      <c r="AT85" s="177"/>
    </row>
    <row r="86" spans="4:46" ht="18" customHeight="1">
      <c r="D86" s="54" t="s">
        <v>3837</v>
      </c>
    </row>
    <row r="87" spans="4:46" ht="18" customHeight="1">
      <c r="D87" s="54" t="s">
        <v>3838</v>
      </c>
    </row>
    <row r="88" spans="4:46" ht="18" customHeight="1">
      <c r="D88" s="76" t="s">
        <v>109</v>
      </c>
    </row>
    <row r="89" spans="4:46" ht="18" customHeight="1">
      <c r="D89" s="76"/>
    </row>
    <row r="90" spans="4:46" ht="18" customHeight="1">
      <c r="D90" s="169" t="s">
        <v>3840</v>
      </c>
      <c r="E90" s="28"/>
      <c r="F90" s="28"/>
      <c r="G90" s="28"/>
      <c r="H90" s="28"/>
      <c r="I90" s="28"/>
      <c r="J90" s="28"/>
      <c r="K90" s="28"/>
      <c r="L90" s="28"/>
      <c r="M90" s="28"/>
      <c r="N90" s="28"/>
      <c r="O90" s="28"/>
      <c r="P90" s="28"/>
    </row>
    <row r="91" spans="4:46" ht="18" customHeight="1">
      <c r="D91" s="134" t="s">
        <v>3839</v>
      </c>
      <c r="E91" s="28"/>
      <c r="F91" s="28"/>
      <c r="G91" s="28"/>
      <c r="H91" s="28"/>
      <c r="I91" s="28"/>
      <c r="J91" s="28"/>
      <c r="K91" s="28"/>
      <c r="L91" s="28"/>
      <c r="M91" s="28"/>
      <c r="N91" s="28"/>
      <c r="O91" s="28"/>
      <c r="P91" s="28"/>
    </row>
    <row r="92" spans="4:46" ht="18" customHeight="1">
      <c r="D92" s="76"/>
    </row>
    <row r="93" spans="4:46" ht="18" customHeight="1">
      <c r="D93" s="52" t="s">
        <v>3831</v>
      </c>
    </row>
    <row r="94" spans="4:46" ht="18" customHeight="1">
      <c r="D94" s="54" t="s">
        <v>3836</v>
      </c>
    </row>
    <row r="95" spans="4:46" ht="18" customHeight="1">
      <c r="D95" s="76" t="s">
        <v>3829</v>
      </c>
    </row>
    <row r="96" spans="4:46" ht="18" customHeight="1">
      <c r="D96" s="76" t="s">
        <v>3830</v>
      </c>
    </row>
    <row r="97" spans="4:4" ht="18" customHeight="1">
      <c r="D97" s="54" t="s">
        <v>3837</v>
      </c>
    </row>
    <row r="98" spans="4:4" ht="18" customHeight="1">
      <c r="D98" s="54" t="s">
        <v>3838</v>
      </c>
    </row>
    <row r="99" spans="4:4" ht="18" customHeight="1">
      <c r="D99" s="76" t="s">
        <v>109</v>
      </c>
    </row>
  </sheetData>
  <mergeCells count="1">
    <mergeCell ref="A1:A10"/>
  </mergeCells>
  <phoneticPr fontId="2" type="noConversion"/>
  <hyperlinks>
    <hyperlink ref="D4" r:id="rId1" xr:uid="{766D084C-63F4-4D1B-B026-F54893EAD9E4}"/>
    <hyperlink ref="D3" r:id="rId2" xr:uid="{E23DFDF1-9B50-404B-A395-149E8E25572C}"/>
    <hyperlink ref="A1:A10" location="목차!A1" display="목차!A1" xr:uid="{4EA3B666-A662-4CC8-993F-DD9ACDE11592}"/>
    <hyperlink ref="D5" r:id="rId3" xr:uid="{2A15103A-DB97-4852-8EB5-9DFDD8FFFC2B}"/>
    <hyperlink ref="D6" r:id="rId4" xr:uid="{7C922FAA-DA68-4B4C-B722-D0AA61E5ABC3}"/>
    <hyperlink ref="D1" r:id="rId5" xr:uid="{F0B72E75-81FB-4924-832E-3DEAB4E60F69}"/>
    <hyperlink ref="A7" location="목차!A1" display="목차!A1" xr:uid="{CD27D003-1220-493F-97DE-84DF0654A5D9}"/>
    <hyperlink ref="D7" r:id="rId6" xr:uid="{206C30F8-7B3A-4C85-A896-5E1341F9BF71}"/>
    <hyperlink ref="D8" r:id="rId7" xr:uid="{68F8175C-C965-4AD9-BAC9-93336A45E2EB}"/>
    <hyperlink ref="A9" location="목차!A1" display="목차!A1" xr:uid="{EA4C3DCB-3A19-4A59-ACAC-4BBAAD0E652F}"/>
    <hyperlink ref="D9" r:id="rId8" xr:uid="{D9D539B5-225F-42A3-8B2D-2888F4453D39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42954D-0B52-47ED-81FC-AABF3209DB7A}">
  <dimension ref="A1:Y332"/>
  <sheetViews>
    <sheetView showGridLines="0" zoomScaleNormal="100" workbookViewId="0">
      <selection activeCell="B8" sqref="B8"/>
    </sheetView>
  </sheetViews>
  <sheetFormatPr defaultColWidth="3.83203125" defaultRowHeight="18" customHeight="1"/>
  <cols>
    <col min="1" max="1" width="3" customWidth="1"/>
  </cols>
  <sheetData>
    <row r="1" spans="1:25" ht="18" customHeight="1">
      <c r="A1" s="286" t="s">
        <v>0</v>
      </c>
      <c r="D1" s="15" t="s">
        <v>20</v>
      </c>
    </row>
    <row r="2" spans="1:25" ht="18" customHeight="1">
      <c r="A2" s="287"/>
      <c r="B2" t="s">
        <v>5</v>
      </c>
      <c r="D2" t="s">
        <v>6</v>
      </c>
    </row>
    <row r="3" spans="1:25" ht="18" customHeight="1">
      <c r="A3" s="287"/>
      <c r="B3" t="s">
        <v>3</v>
      </c>
      <c r="D3" s="15" t="s">
        <v>4</v>
      </c>
    </row>
    <row r="4" spans="1:25" ht="18" customHeight="1">
      <c r="A4" s="287"/>
      <c r="B4" t="s">
        <v>1</v>
      </c>
      <c r="D4" s="15" t="s">
        <v>2</v>
      </c>
    </row>
    <row r="5" spans="1:25" ht="18" customHeight="1">
      <c r="A5" s="287"/>
      <c r="B5" t="s">
        <v>10</v>
      </c>
      <c r="D5" s="15" t="s">
        <v>11</v>
      </c>
    </row>
    <row r="6" spans="1:25" ht="18" customHeight="1">
      <c r="A6" s="287"/>
      <c r="B6" t="s">
        <v>13</v>
      </c>
      <c r="D6" s="15" t="s">
        <v>12</v>
      </c>
    </row>
    <row r="7" spans="1:25" ht="18" customHeight="1">
      <c r="A7" s="287"/>
      <c r="B7" t="s">
        <v>24</v>
      </c>
      <c r="D7" s="15" t="s">
        <v>25</v>
      </c>
    </row>
    <row r="8" spans="1:25" ht="18" customHeight="1">
      <c r="A8" s="287"/>
      <c r="B8" t="s">
        <v>6317</v>
      </c>
    </row>
    <row r="10" spans="1:25" ht="18" customHeight="1">
      <c r="C10" s="42" t="s">
        <v>3601</v>
      </c>
      <c r="D10" s="42"/>
      <c r="E10" s="42"/>
      <c r="F10" s="42"/>
      <c r="G10" s="42"/>
      <c r="H10" s="42"/>
      <c r="I10" s="42"/>
      <c r="J10" s="42"/>
      <c r="M10" s="85" t="s">
        <v>3738</v>
      </c>
      <c r="N10" s="86"/>
      <c r="O10" s="86"/>
      <c r="P10" s="86"/>
      <c r="Q10" s="86"/>
      <c r="R10" s="86"/>
      <c r="S10" s="86"/>
      <c r="T10" s="86"/>
      <c r="U10" s="86"/>
      <c r="V10" s="86"/>
      <c r="W10" s="86"/>
      <c r="X10" s="86"/>
      <c r="Y10" s="86"/>
    </row>
    <row r="11" spans="1:25" ht="18" customHeight="1">
      <c r="D11" t="s">
        <v>3602</v>
      </c>
    </row>
    <row r="12" spans="1:25" ht="18" customHeight="1">
      <c r="D12" t="s">
        <v>3603</v>
      </c>
    </row>
    <row r="15" spans="1:25" ht="18" customHeight="1">
      <c r="D15" s="28" t="s">
        <v>3604</v>
      </c>
      <c r="E15" s="28"/>
      <c r="F15" s="28"/>
      <c r="G15" s="28"/>
      <c r="H15" s="28"/>
      <c r="I15" s="28"/>
    </row>
    <row r="17" spans="4:9" ht="18" customHeight="1">
      <c r="E17" s="52" t="s">
        <v>3605</v>
      </c>
    </row>
    <row r="18" spans="4:9" ht="18" customHeight="1">
      <c r="E18" s="52"/>
    </row>
    <row r="19" spans="4:9" ht="18" customHeight="1">
      <c r="E19" s="54" t="s">
        <v>3606</v>
      </c>
    </row>
    <row r="20" spans="4:9" ht="18" customHeight="1">
      <c r="E20" s="76" t="s">
        <v>3214</v>
      </c>
    </row>
    <row r="21" spans="4:9" ht="18" customHeight="1">
      <c r="E21" s="54" t="s">
        <v>3353</v>
      </c>
    </row>
    <row r="22" spans="4:9" ht="18" customHeight="1">
      <c r="E22" s="54"/>
    </row>
    <row r="23" spans="4:9" ht="18" customHeight="1">
      <c r="E23" s="54" t="s">
        <v>3607</v>
      </c>
    </row>
    <row r="31" spans="4:9" ht="18" customHeight="1">
      <c r="D31" s="28" t="s">
        <v>3608</v>
      </c>
      <c r="E31" s="28"/>
      <c r="F31" s="28"/>
      <c r="G31" s="28"/>
      <c r="H31" s="28"/>
      <c r="I31" s="28"/>
    </row>
    <row r="33" spans="4:10" ht="18" customHeight="1">
      <c r="E33" s="54" t="s">
        <v>3609</v>
      </c>
    </row>
    <row r="34" spans="4:10" ht="18" customHeight="1">
      <c r="E34" s="76" t="s">
        <v>3214</v>
      </c>
    </row>
    <row r="35" spans="4:10" ht="18" customHeight="1">
      <c r="E35" s="167" t="s">
        <v>3610</v>
      </c>
      <c r="F35" s="126"/>
      <c r="G35" s="126"/>
      <c r="H35" s="126"/>
      <c r="I35" s="126"/>
      <c r="J35" s="126"/>
    </row>
    <row r="36" spans="4:10" ht="18" customHeight="1">
      <c r="E36" s="167" t="s">
        <v>3611</v>
      </c>
      <c r="F36" s="126"/>
      <c r="G36" s="126"/>
      <c r="H36" s="126"/>
      <c r="I36" s="126"/>
      <c r="J36" s="126"/>
    </row>
    <row r="37" spans="4:10" ht="18" customHeight="1">
      <c r="E37" s="54"/>
    </row>
    <row r="38" spans="4:10" ht="18" customHeight="1">
      <c r="E38" s="54" t="s">
        <v>3612</v>
      </c>
    </row>
    <row r="41" spans="4:10" ht="18" customHeight="1">
      <c r="D41" s="113" t="s">
        <v>3616</v>
      </c>
      <c r="E41" s="114"/>
      <c r="F41" s="114"/>
      <c r="G41" s="114"/>
      <c r="H41" s="114"/>
      <c r="I41" s="114"/>
    </row>
    <row r="42" spans="4:10" ht="18" customHeight="1">
      <c r="D42" s="52"/>
    </row>
    <row r="43" spans="4:10" ht="18" customHeight="1">
      <c r="E43" s="54" t="s">
        <v>3613</v>
      </c>
    </row>
    <row r="44" spans="4:10" ht="18" customHeight="1">
      <c r="E44" s="76" t="s">
        <v>3214</v>
      </c>
    </row>
    <row r="45" spans="4:10" ht="18" customHeight="1">
      <c r="E45" s="167" t="s">
        <v>3614</v>
      </c>
      <c r="F45" s="126"/>
      <c r="G45" s="126"/>
      <c r="H45" s="126"/>
      <c r="I45" s="126"/>
    </row>
    <row r="46" spans="4:10" ht="18" customHeight="1">
      <c r="E46" s="167" t="s">
        <v>3585</v>
      </c>
      <c r="F46" s="126"/>
      <c r="G46" s="126"/>
      <c r="H46" s="126"/>
      <c r="I46" s="126"/>
    </row>
    <row r="47" spans="4:10" ht="18" customHeight="1">
      <c r="E47" s="54"/>
    </row>
    <row r="48" spans="4:10" ht="18" customHeight="1">
      <c r="E48" s="54" t="s">
        <v>3615</v>
      </c>
    </row>
    <row r="50" spans="3:10" ht="18" customHeight="1">
      <c r="D50" s="113" t="s">
        <v>3617</v>
      </c>
      <c r="E50" s="114"/>
      <c r="F50" s="114"/>
      <c r="G50" s="114"/>
      <c r="H50" s="114"/>
      <c r="I50" s="114"/>
      <c r="J50" s="114"/>
    </row>
    <row r="52" spans="3:10" ht="18" customHeight="1">
      <c r="E52" s="54" t="s">
        <v>3618</v>
      </c>
    </row>
    <row r="53" spans="3:10" ht="18" customHeight="1">
      <c r="E53" s="76" t="s">
        <v>3214</v>
      </c>
    </row>
    <row r="54" spans="3:10" ht="18" customHeight="1">
      <c r="E54" s="54" t="s">
        <v>3614</v>
      </c>
    </row>
    <row r="55" spans="3:10" ht="18" customHeight="1">
      <c r="E55" s="54" t="s">
        <v>3619</v>
      </c>
    </row>
    <row r="56" spans="3:10" ht="18" customHeight="1">
      <c r="E56" s="54"/>
    </row>
    <row r="57" spans="3:10" ht="18" customHeight="1">
      <c r="E57" s="54" t="s">
        <v>3620</v>
      </c>
    </row>
    <row r="59" spans="3:10" ht="18" customHeight="1">
      <c r="C59" s="42" t="s">
        <v>3621</v>
      </c>
      <c r="D59" s="42"/>
      <c r="E59" s="42"/>
      <c r="F59" s="42"/>
      <c r="G59" s="42"/>
      <c r="H59" s="42"/>
    </row>
    <row r="60" spans="3:10" ht="18" customHeight="1">
      <c r="D60" t="s">
        <v>3622</v>
      </c>
    </row>
    <row r="61" spans="3:10" ht="18" customHeight="1">
      <c r="D61" t="s">
        <v>3623</v>
      </c>
    </row>
    <row r="63" spans="3:10" ht="18" customHeight="1">
      <c r="D63" s="52" t="s">
        <v>3345</v>
      </c>
    </row>
    <row r="64" spans="3:10" ht="18" customHeight="1">
      <c r="D64" s="54" t="s">
        <v>3641</v>
      </c>
    </row>
    <row r="65" spans="4:7" ht="18" customHeight="1">
      <c r="D65" s="76" t="s">
        <v>3214</v>
      </c>
    </row>
    <row r="66" spans="4:7" ht="18" customHeight="1">
      <c r="D66" s="54" t="s">
        <v>3642</v>
      </c>
    </row>
    <row r="67" spans="4:7" ht="18" customHeight="1">
      <c r="D67" s="54" t="s">
        <v>3643</v>
      </c>
    </row>
    <row r="68" spans="4:7" ht="18" customHeight="1">
      <c r="D68" s="54" t="s">
        <v>3644</v>
      </c>
    </row>
    <row r="69" spans="4:7" ht="18" customHeight="1">
      <c r="D69" s="76" t="s">
        <v>109</v>
      </c>
    </row>
    <row r="70" spans="4:7" ht="18" customHeight="1">
      <c r="D70" s="76"/>
    </row>
    <row r="71" spans="4:7" ht="18" customHeight="1">
      <c r="D71" s="54" t="s">
        <v>3645</v>
      </c>
    </row>
    <row r="72" spans="4:7" ht="18" customHeight="1">
      <c r="D72" s="54"/>
    </row>
    <row r="73" spans="4:7" ht="18" customHeight="1">
      <c r="D73" s="52" t="s">
        <v>3624</v>
      </c>
    </row>
    <row r="74" spans="4:7" ht="18" customHeight="1">
      <c r="D74" s="52" t="s">
        <v>3625</v>
      </c>
    </row>
    <row r="75" spans="4:7" ht="18" customHeight="1">
      <c r="D75" s="52" t="s">
        <v>3626</v>
      </c>
    </row>
    <row r="76" spans="4:7" ht="18" customHeight="1">
      <c r="D76" s="52" t="s">
        <v>3627</v>
      </c>
    </row>
    <row r="77" spans="4:7" ht="18" customHeight="1">
      <c r="D77" s="52" t="s">
        <v>3628</v>
      </c>
    </row>
    <row r="78" spans="4:7" ht="18" customHeight="1">
      <c r="D78" s="52"/>
    </row>
    <row r="79" spans="4:7" ht="18" customHeight="1">
      <c r="D79" s="113" t="s">
        <v>3629</v>
      </c>
      <c r="E79" s="114"/>
      <c r="F79" s="114"/>
      <c r="G79" s="114"/>
    </row>
    <row r="80" spans="4:7" ht="18" customHeight="1">
      <c r="E80" s="54" t="s">
        <v>3646</v>
      </c>
    </row>
    <row r="81" spans="4:11" ht="18" customHeight="1">
      <c r="E81" s="123" t="s">
        <v>3647</v>
      </c>
      <c r="F81" s="39"/>
      <c r="G81" s="39"/>
    </row>
    <row r="82" spans="4:11" ht="18" customHeight="1">
      <c r="E82" s="54"/>
    </row>
    <row r="83" spans="4:11" ht="18" customHeight="1">
      <c r="E83" s="54" t="s">
        <v>3645</v>
      </c>
    </row>
    <row r="84" spans="4:11" ht="18" customHeight="1">
      <c r="E84" s="54"/>
    </row>
    <row r="85" spans="4:11" ht="18" customHeight="1">
      <c r="E85" s="52" t="s">
        <v>3630</v>
      </c>
    </row>
    <row r="86" spans="4:11" ht="18" customHeight="1">
      <c r="E86" s="52" t="s">
        <v>3631</v>
      </c>
    </row>
    <row r="87" spans="4:11" ht="18" customHeight="1">
      <c r="E87" s="52" t="s">
        <v>3632</v>
      </c>
    </row>
    <row r="88" spans="4:11" ht="18" customHeight="1">
      <c r="E88" s="52" t="s">
        <v>3633</v>
      </c>
    </row>
    <row r="89" spans="4:11" ht="18" customHeight="1">
      <c r="E89" s="52" t="s">
        <v>3634</v>
      </c>
    </row>
    <row r="90" spans="4:11" ht="18" customHeight="1">
      <c r="D90" s="52"/>
    </row>
    <row r="91" spans="4:11" ht="18" customHeight="1">
      <c r="D91" s="113" t="s">
        <v>3635</v>
      </c>
      <c r="E91" s="114"/>
      <c r="F91" s="114"/>
      <c r="G91" s="114"/>
      <c r="H91" s="114"/>
      <c r="I91" s="114"/>
      <c r="J91" s="114"/>
      <c r="K91" s="114"/>
    </row>
    <row r="92" spans="4:11" ht="18" customHeight="1">
      <c r="E92" s="54" t="s">
        <v>3646</v>
      </c>
    </row>
    <row r="93" spans="4:11" ht="18" customHeight="1">
      <c r="E93" s="123" t="s">
        <v>3648</v>
      </c>
      <c r="F93" s="39"/>
    </row>
    <row r="94" spans="4:11" ht="18" customHeight="1">
      <c r="E94" s="54"/>
    </row>
    <row r="95" spans="4:11" ht="18" customHeight="1">
      <c r="E95" s="54" t="s">
        <v>3645</v>
      </c>
    </row>
    <row r="96" spans="4:11" ht="18" customHeight="1">
      <c r="E96" s="54"/>
    </row>
    <row r="97" spans="4:19" ht="18" customHeight="1">
      <c r="E97" s="52" t="s">
        <v>3636</v>
      </c>
    </row>
    <row r="98" spans="4:19" ht="18" customHeight="1">
      <c r="E98" s="52" t="s">
        <v>3637</v>
      </c>
    </row>
    <row r="99" spans="4:19" ht="18" customHeight="1">
      <c r="E99" s="52" t="s">
        <v>3638</v>
      </c>
    </row>
    <row r="100" spans="4:19" ht="18" customHeight="1">
      <c r="E100" s="52" t="s">
        <v>3639</v>
      </c>
    </row>
    <row r="101" spans="4:19" ht="18" customHeight="1">
      <c r="E101" s="52" t="s">
        <v>3640</v>
      </c>
    </row>
    <row r="103" spans="4:19" ht="18" customHeight="1">
      <c r="D103" s="113" t="s">
        <v>3649</v>
      </c>
      <c r="E103" s="114"/>
      <c r="F103" s="114"/>
      <c r="G103" s="114"/>
      <c r="H103" s="114"/>
      <c r="I103" s="114"/>
      <c r="J103" s="114"/>
    </row>
    <row r="104" spans="4:19" ht="18" customHeight="1">
      <c r="E104" s="52" t="s">
        <v>3650</v>
      </c>
    </row>
    <row r="105" spans="4:19" ht="18" customHeight="1">
      <c r="E105" s="52" t="s">
        <v>3651</v>
      </c>
    </row>
    <row r="106" spans="4:19" ht="18" customHeight="1">
      <c r="E106" s="52"/>
    </row>
    <row r="107" spans="4:19" ht="18" customHeight="1">
      <c r="E107" s="54" t="s">
        <v>3646</v>
      </c>
    </row>
    <row r="108" spans="4:19" ht="18" customHeight="1">
      <c r="E108" s="78" t="s">
        <v>3652</v>
      </c>
      <c r="F108" s="39"/>
      <c r="G108" s="39"/>
      <c r="H108" s="39"/>
      <c r="K108" s="39"/>
    </row>
    <row r="109" spans="4:19" ht="18" customHeight="1">
      <c r="E109" s="76"/>
    </row>
    <row r="110" spans="4:19" ht="18" customHeight="1">
      <c r="E110" s="54" t="s">
        <v>3645</v>
      </c>
    </row>
    <row r="111" spans="4:19" ht="18" customHeight="1">
      <c r="E111" s="52" t="s">
        <v>3653</v>
      </c>
      <c r="R111" s="39"/>
      <c r="S111" s="39"/>
    </row>
    <row r="112" spans="4:19" ht="18" customHeight="1">
      <c r="E112" s="52" t="s">
        <v>3637</v>
      </c>
    </row>
    <row r="113" spans="4:14" ht="18" customHeight="1">
      <c r="E113" s="52" t="s">
        <v>3638</v>
      </c>
    </row>
    <row r="114" spans="4:14" ht="18" customHeight="1">
      <c r="E114" s="52" t="s">
        <v>3639</v>
      </c>
    </row>
    <row r="115" spans="4:14" ht="18" customHeight="1">
      <c r="E115" s="52" t="s">
        <v>3654</v>
      </c>
    </row>
    <row r="118" spans="4:14" ht="18" customHeight="1">
      <c r="D118" s="28" t="s">
        <v>3655</v>
      </c>
      <c r="E118" s="28"/>
      <c r="F118" s="28"/>
      <c r="G118" s="28"/>
      <c r="H118" s="28"/>
      <c r="I118" s="28"/>
    </row>
    <row r="119" spans="4:14" ht="18" customHeight="1">
      <c r="E119" s="52" t="s">
        <v>3656</v>
      </c>
      <c r="F119" s="53"/>
      <c r="G119" s="53"/>
      <c r="H119" s="53"/>
      <c r="I119" s="53"/>
      <c r="J119" s="53"/>
      <c r="K119" s="53"/>
      <c r="L119" s="53"/>
      <c r="M119" s="53"/>
      <c r="N119" s="53"/>
    </row>
    <row r="120" spans="4:14" ht="18" customHeight="1">
      <c r="E120" s="52"/>
      <c r="F120" s="53"/>
      <c r="G120" s="53"/>
      <c r="H120" s="53"/>
      <c r="I120" s="53"/>
      <c r="J120" s="53"/>
      <c r="K120" s="53"/>
      <c r="L120" s="53"/>
      <c r="M120" s="53"/>
      <c r="N120" s="53"/>
    </row>
    <row r="121" spans="4:14" ht="18" customHeight="1">
      <c r="E121" s="78" t="s">
        <v>3657</v>
      </c>
      <c r="F121" s="95"/>
      <c r="G121" s="95"/>
      <c r="H121" s="95"/>
      <c r="I121" s="95"/>
      <c r="J121" s="95"/>
      <c r="K121" s="53"/>
      <c r="L121" s="53"/>
      <c r="M121" s="53"/>
      <c r="N121" s="53"/>
    </row>
    <row r="122" spans="4:14" ht="18" customHeight="1">
      <c r="E122" s="52" t="s">
        <v>3658</v>
      </c>
      <c r="F122" s="53"/>
      <c r="G122" s="53"/>
      <c r="H122" s="53"/>
      <c r="I122" s="53"/>
      <c r="J122" s="53"/>
      <c r="K122" s="53"/>
      <c r="L122" s="53"/>
      <c r="M122" s="53"/>
      <c r="N122" s="53"/>
    </row>
    <row r="123" spans="4:14" ht="18" customHeight="1">
      <c r="E123" s="52"/>
      <c r="F123" s="53"/>
      <c r="G123" s="53"/>
      <c r="H123" s="53"/>
      <c r="I123" s="53"/>
      <c r="J123" s="53"/>
      <c r="K123" s="53"/>
      <c r="L123" s="53"/>
      <c r="M123" s="53"/>
      <c r="N123" s="53"/>
    </row>
    <row r="124" spans="4:14" ht="18" customHeight="1">
      <c r="E124" s="54" t="s">
        <v>3659</v>
      </c>
      <c r="F124" s="53"/>
      <c r="G124" s="53"/>
      <c r="H124" s="53"/>
      <c r="I124" s="53"/>
      <c r="J124" s="53"/>
      <c r="K124" s="53"/>
      <c r="L124" s="53"/>
      <c r="M124" s="53"/>
      <c r="N124" s="53"/>
    </row>
    <row r="125" spans="4:14" ht="18" customHeight="1">
      <c r="E125" s="54"/>
      <c r="F125" s="53"/>
      <c r="G125" s="53"/>
      <c r="H125" s="53"/>
      <c r="I125" s="53"/>
      <c r="J125" s="53"/>
      <c r="K125" s="53"/>
      <c r="L125" s="53"/>
      <c r="M125" s="53"/>
      <c r="N125" s="53"/>
    </row>
    <row r="126" spans="4:14" ht="18" customHeight="1">
      <c r="E126" s="52" t="s">
        <v>3653</v>
      </c>
      <c r="F126" s="53"/>
      <c r="G126" s="53"/>
      <c r="H126" s="53"/>
      <c r="I126" s="53"/>
      <c r="J126" s="53"/>
      <c r="K126" s="53"/>
      <c r="L126" s="53"/>
      <c r="M126" s="53"/>
      <c r="N126" s="53"/>
    </row>
    <row r="127" spans="4:14" ht="18" customHeight="1">
      <c r="E127" s="52" t="s">
        <v>3637</v>
      </c>
      <c r="F127" s="53"/>
      <c r="G127" s="53"/>
      <c r="H127" s="53"/>
      <c r="I127" s="53"/>
      <c r="J127" s="53"/>
      <c r="K127" s="53"/>
      <c r="L127" s="53"/>
      <c r="M127" s="53"/>
      <c r="N127" s="53"/>
    </row>
    <row r="128" spans="4:14" ht="18" customHeight="1">
      <c r="E128" s="52" t="s">
        <v>3638</v>
      </c>
      <c r="F128" s="53"/>
      <c r="G128" s="53"/>
      <c r="H128" s="53"/>
      <c r="I128" s="53"/>
      <c r="J128" s="53"/>
      <c r="K128" s="53"/>
      <c r="L128" s="53"/>
      <c r="M128" s="53"/>
      <c r="N128" s="53"/>
    </row>
    <row r="129" spans="4:15" ht="18" customHeight="1">
      <c r="E129" s="52" t="s">
        <v>3639</v>
      </c>
      <c r="F129" s="53"/>
      <c r="G129" s="53"/>
      <c r="H129" s="53"/>
      <c r="I129" s="53"/>
      <c r="J129" s="53"/>
      <c r="K129" s="53"/>
      <c r="L129" s="53"/>
      <c r="M129" s="53"/>
      <c r="N129" s="53"/>
    </row>
    <row r="130" spans="4:15" ht="18" customHeight="1">
      <c r="E130" s="52" t="s">
        <v>3640</v>
      </c>
      <c r="F130" s="53"/>
      <c r="G130" s="53"/>
      <c r="H130" s="53"/>
      <c r="I130" s="53"/>
      <c r="J130" s="53"/>
      <c r="K130" s="53"/>
      <c r="L130" s="53"/>
      <c r="M130" s="53"/>
      <c r="N130" s="53"/>
    </row>
    <row r="131" spans="4:15" ht="18" customHeight="1">
      <c r="E131" s="53"/>
      <c r="F131" s="53"/>
      <c r="G131" s="53"/>
      <c r="H131" s="53"/>
      <c r="I131" s="53"/>
      <c r="J131" s="53"/>
      <c r="K131" s="53"/>
      <c r="L131" s="53"/>
      <c r="M131" s="53"/>
      <c r="N131" s="53"/>
    </row>
    <row r="132" spans="4:15" ht="18" customHeight="1">
      <c r="D132" s="28" t="s">
        <v>3660</v>
      </c>
      <c r="E132" s="28"/>
      <c r="F132" s="28"/>
      <c r="G132" s="28"/>
      <c r="H132" s="28"/>
      <c r="I132" s="28"/>
      <c r="J132" s="28"/>
    </row>
    <row r="133" spans="4:15" ht="18" customHeight="1">
      <c r="E133" s="52" t="s">
        <v>3661</v>
      </c>
    </row>
    <row r="134" spans="4:15" ht="18" customHeight="1">
      <c r="D134">
        <v>1</v>
      </c>
      <c r="E134" s="76" t="s">
        <v>3662</v>
      </c>
    </row>
    <row r="135" spans="4:15" ht="18" customHeight="1">
      <c r="E135" s="52" t="s">
        <v>3663</v>
      </c>
    </row>
    <row r="136" spans="4:15" ht="18" customHeight="1">
      <c r="E136" s="52" t="s">
        <v>3664</v>
      </c>
    </row>
    <row r="137" spans="4:15" ht="18" customHeight="1">
      <c r="E137" s="52" t="s">
        <v>3665</v>
      </c>
    </row>
    <row r="138" spans="4:15" ht="18" customHeight="1">
      <c r="E138" s="52" t="s">
        <v>3666</v>
      </c>
    </row>
    <row r="139" spans="4:15" ht="18" customHeight="1">
      <c r="E139" s="52" t="s">
        <v>3667</v>
      </c>
    </row>
    <row r="140" spans="4:15" ht="18" customHeight="1">
      <c r="E140" s="52" t="s">
        <v>3668</v>
      </c>
    </row>
    <row r="141" spans="4:15" ht="18" customHeight="1">
      <c r="E141" s="52"/>
    </row>
    <row r="142" spans="4:15" ht="18" customHeight="1">
      <c r="E142" s="93" t="s">
        <v>3669</v>
      </c>
      <c r="F142" s="39"/>
      <c r="G142" s="39"/>
      <c r="H142" s="39"/>
      <c r="I142" s="39"/>
      <c r="J142" s="39"/>
      <c r="K142" s="39"/>
      <c r="L142" s="39"/>
      <c r="M142" s="39"/>
      <c r="N142" s="39"/>
      <c r="O142" s="39"/>
    </row>
    <row r="143" spans="4:15" ht="18" customHeight="1">
      <c r="E143" s="52"/>
    </row>
    <row r="144" spans="4:15" ht="18" customHeight="1">
      <c r="D144">
        <v>2</v>
      </c>
      <c r="E144" s="54" t="s">
        <v>3671</v>
      </c>
    </row>
    <row r="145" spans="4:8" ht="18" customHeight="1">
      <c r="E145" s="123" t="s">
        <v>3672</v>
      </c>
      <c r="F145" s="39"/>
      <c r="G145" s="39"/>
    </row>
    <row r="146" spans="4:8" ht="18" customHeight="1">
      <c r="E146" s="54"/>
    </row>
    <row r="147" spans="4:8" ht="18" customHeight="1">
      <c r="D147">
        <v>3</v>
      </c>
      <c r="E147" s="76" t="s">
        <v>3662</v>
      </c>
    </row>
    <row r="148" spans="4:8" ht="18" customHeight="1">
      <c r="E148" s="52" t="s">
        <v>3663</v>
      </c>
    </row>
    <row r="149" spans="4:8" ht="18" customHeight="1">
      <c r="E149" s="52" t="s">
        <v>3664</v>
      </c>
    </row>
    <row r="150" spans="4:8" ht="18" customHeight="1">
      <c r="E150" s="52" t="s">
        <v>3665</v>
      </c>
    </row>
    <row r="151" spans="4:8" ht="18" customHeight="1">
      <c r="E151" s="52" t="s">
        <v>3666</v>
      </c>
    </row>
    <row r="152" spans="4:8" ht="18" customHeight="1">
      <c r="E152" s="52" t="s">
        <v>3667</v>
      </c>
    </row>
    <row r="153" spans="4:8" ht="18" customHeight="1">
      <c r="E153" s="52" t="s">
        <v>3670</v>
      </c>
    </row>
    <row r="155" spans="4:8" ht="18" customHeight="1">
      <c r="D155" s="28" t="s">
        <v>3673</v>
      </c>
      <c r="E155" s="28"/>
      <c r="F155" s="28"/>
      <c r="G155" s="28"/>
      <c r="H155" s="28"/>
    </row>
    <row r="156" spans="4:8" ht="18" customHeight="1">
      <c r="E156" s="52" t="s">
        <v>3674</v>
      </c>
    </row>
    <row r="157" spans="4:8" ht="18" customHeight="1">
      <c r="E157" s="52"/>
    </row>
    <row r="158" spans="4:8" ht="18" customHeight="1">
      <c r="E158" s="54" t="s">
        <v>3671</v>
      </c>
    </row>
    <row r="159" spans="4:8" ht="18" customHeight="1">
      <c r="E159" s="54" t="s">
        <v>3677</v>
      </c>
    </row>
    <row r="160" spans="4:8" ht="18" customHeight="1">
      <c r="E160" s="52" t="s">
        <v>3675</v>
      </c>
    </row>
    <row r="161" spans="3:15" ht="18" customHeight="1">
      <c r="E161" s="52"/>
    </row>
    <row r="162" spans="3:15" ht="18" customHeight="1">
      <c r="E162" s="76" t="s">
        <v>3676</v>
      </c>
    </row>
    <row r="164" spans="3:15" ht="18" customHeight="1">
      <c r="C164" s="42" t="s">
        <v>3678</v>
      </c>
      <c r="D164" s="42"/>
      <c r="E164" s="42"/>
      <c r="F164" s="42"/>
      <c r="G164" s="42"/>
      <c r="H164" s="42"/>
    </row>
    <row r="165" spans="3:15" ht="18" customHeight="1">
      <c r="D165" t="s">
        <v>3680</v>
      </c>
    </row>
    <row r="166" spans="3:15" ht="18" customHeight="1">
      <c r="D166" t="s">
        <v>3679</v>
      </c>
    </row>
    <row r="168" spans="3:15" ht="18" customHeight="1">
      <c r="D168" s="76" t="s">
        <v>3682</v>
      </c>
    </row>
    <row r="169" spans="3:15" ht="18" customHeight="1">
      <c r="D169" s="52" t="s">
        <v>3681</v>
      </c>
    </row>
    <row r="171" spans="3:15" ht="18" customHeight="1">
      <c r="C171" s="42" t="s">
        <v>3683</v>
      </c>
      <c r="D171" s="42"/>
      <c r="E171" s="42"/>
      <c r="F171" s="42"/>
      <c r="G171" s="42"/>
      <c r="H171" s="42"/>
      <c r="I171" s="42"/>
      <c r="J171" s="42"/>
      <c r="K171" s="42"/>
      <c r="L171" s="42"/>
      <c r="M171" s="42"/>
      <c r="N171" s="42"/>
      <c r="O171" s="42"/>
    </row>
    <row r="181" spans="3:8" ht="18" customHeight="1">
      <c r="C181" s="42" t="s">
        <v>3684</v>
      </c>
      <c r="D181" s="42"/>
      <c r="E181" s="42"/>
      <c r="F181" s="42"/>
      <c r="G181" s="42"/>
      <c r="H181" s="42"/>
    </row>
    <row r="182" spans="3:8" ht="18" customHeight="1">
      <c r="D182" t="s">
        <v>3685</v>
      </c>
    </row>
    <row r="183" spans="3:8" ht="18" customHeight="1">
      <c r="D183" t="s">
        <v>3686</v>
      </c>
    </row>
    <row r="184" spans="3:8" ht="18" customHeight="1">
      <c r="D184" t="s">
        <v>3687</v>
      </c>
    </row>
    <row r="185" spans="3:8" ht="18" customHeight="1">
      <c r="D185" t="s">
        <v>3688</v>
      </c>
    </row>
    <row r="187" spans="3:8" ht="18" customHeight="1">
      <c r="D187" s="104" t="s">
        <v>3689</v>
      </c>
      <c r="E187" s="105"/>
      <c r="F187" s="105"/>
      <c r="G187" s="105"/>
    </row>
    <row r="188" spans="3:8" ht="18" customHeight="1">
      <c r="D188" s="54" t="s">
        <v>3699</v>
      </c>
    </row>
    <row r="189" spans="3:8" ht="18" customHeight="1">
      <c r="D189" s="76" t="s">
        <v>3690</v>
      </c>
    </row>
    <row r="190" spans="3:8" ht="18" customHeight="1">
      <c r="D190" s="76" t="s">
        <v>3691</v>
      </c>
    </row>
    <row r="191" spans="3:8" ht="18" customHeight="1">
      <c r="D191" s="76" t="s">
        <v>3700</v>
      </c>
    </row>
    <row r="192" spans="3:8" ht="18" customHeight="1">
      <c r="D192" s="76" t="s">
        <v>3283</v>
      </c>
    </row>
    <row r="193" spans="4:13" ht="18" customHeight="1">
      <c r="D193" s="76"/>
    </row>
    <row r="194" spans="4:13" ht="18" customHeight="1">
      <c r="D194" s="104" t="s">
        <v>3692</v>
      </c>
      <c r="E194" s="105"/>
      <c r="F194" s="105"/>
    </row>
    <row r="195" spans="4:13" ht="18" customHeight="1">
      <c r="D195" s="52"/>
    </row>
    <row r="196" spans="4:13" ht="18" customHeight="1">
      <c r="D196" s="52" t="s">
        <v>3693</v>
      </c>
    </row>
    <row r="197" spans="4:13" ht="18" customHeight="1">
      <c r="D197" s="52" t="s">
        <v>3694</v>
      </c>
    </row>
    <row r="198" spans="4:13" ht="18" customHeight="1">
      <c r="D198" s="52" t="s">
        <v>3302</v>
      </c>
    </row>
    <row r="199" spans="4:13" ht="18" customHeight="1">
      <c r="D199" s="52" t="s">
        <v>3695</v>
      </c>
    </row>
    <row r="200" spans="4:13" ht="18" customHeight="1">
      <c r="D200" s="52"/>
    </row>
    <row r="201" spans="4:13" ht="18" customHeight="1">
      <c r="D201" s="54" t="s">
        <v>3701</v>
      </c>
    </row>
    <row r="202" spans="4:13" ht="18" customHeight="1">
      <c r="D202" s="54"/>
    </row>
    <row r="203" spans="4:13" ht="18" customHeight="1">
      <c r="D203" s="104" t="s">
        <v>3696</v>
      </c>
      <c r="E203" s="105"/>
      <c r="F203" s="105"/>
    </row>
    <row r="204" spans="4:13" ht="18" customHeight="1">
      <c r="D204" s="54" t="s">
        <v>3702</v>
      </c>
    </row>
    <row r="205" spans="4:13" ht="18" customHeight="1">
      <c r="D205" s="54"/>
    </row>
    <row r="206" spans="4:13" ht="18" customHeight="1">
      <c r="D206" s="104" t="s">
        <v>3697</v>
      </c>
      <c r="E206" s="105"/>
      <c r="F206" s="105"/>
      <c r="G206" s="105"/>
      <c r="H206" s="105"/>
      <c r="I206" s="105"/>
      <c r="J206" s="105"/>
      <c r="K206" s="105"/>
      <c r="L206" s="105"/>
      <c r="M206" s="105"/>
    </row>
    <row r="207" spans="4:13" ht="18" customHeight="1">
      <c r="D207" s="54" t="s">
        <v>3703</v>
      </c>
    </row>
    <row r="208" spans="4:13" ht="18" customHeight="1">
      <c r="D208" s="76" t="s">
        <v>3704</v>
      </c>
    </row>
    <row r="209" spans="3:15" ht="18" customHeight="1">
      <c r="D209" s="76" t="s">
        <v>3698</v>
      </c>
    </row>
    <row r="210" spans="3:15" ht="18" customHeight="1">
      <c r="D210" s="54" t="s">
        <v>3705</v>
      </c>
    </row>
    <row r="211" spans="3:15" ht="18" customHeight="1">
      <c r="D211" s="76" t="s">
        <v>3127</v>
      </c>
    </row>
    <row r="212" spans="3:15" ht="18" customHeight="1">
      <c r="C212" s="168" t="s">
        <v>3706</v>
      </c>
      <c r="D212" s="42"/>
      <c r="E212" s="42"/>
      <c r="F212" s="42"/>
      <c r="G212" s="42"/>
      <c r="H212" s="42"/>
      <c r="I212" s="42"/>
    </row>
    <row r="213" spans="3:15" ht="18" customHeight="1">
      <c r="C213" s="16" t="s">
        <v>3707</v>
      </c>
    </row>
    <row r="215" spans="3:15" ht="18" customHeight="1">
      <c r="D215" s="52" t="s">
        <v>3708</v>
      </c>
    </row>
    <row r="216" spans="3:15" ht="18" customHeight="1">
      <c r="D216" s="52"/>
    </row>
    <row r="217" spans="3:15" ht="18" customHeight="1">
      <c r="D217" s="54" t="s">
        <v>3716</v>
      </c>
    </row>
    <row r="218" spans="3:15" ht="18" customHeight="1">
      <c r="D218" s="76" t="s">
        <v>3709</v>
      </c>
    </row>
    <row r="219" spans="3:15" ht="18" customHeight="1">
      <c r="C219" s="28"/>
      <c r="D219" s="134" t="s">
        <v>3710</v>
      </c>
      <c r="E219" s="28"/>
      <c r="F219" s="28"/>
      <c r="G219" s="28"/>
      <c r="H219" s="28"/>
      <c r="I219" s="28"/>
      <c r="J219" s="28"/>
    </row>
    <row r="220" spans="3:15" ht="18" customHeight="1">
      <c r="C220" s="28"/>
      <c r="D220" s="166" t="s">
        <v>3717</v>
      </c>
      <c r="E220" s="28"/>
      <c r="F220" s="28"/>
      <c r="G220" s="28"/>
      <c r="H220" s="28"/>
      <c r="I220" s="28"/>
      <c r="J220" s="28"/>
    </row>
    <row r="221" spans="3:15" ht="18" customHeight="1">
      <c r="D221" s="54" t="s">
        <v>3718</v>
      </c>
    </row>
    <row r="222" spans="3:15" ht="18" customHeight="1">
      <c r="D222" s="54" t="s">
        <v>3719</v>
      </c>
    </row>
    <row r="223" spans="3:15" ht="18" customHeight="1">
      <c r="D223" s="54"/>
    </row>
    <row r="224" spans="3:15" ht="18" customHeight="1">
      <c r="D224" s="52" t="s">
        <v>3711</v>
      </c>
      <c r="K224" s="39"/>
      <c r="L224" s="39"/>
      <c r="M224" s="39"/>
      <c r="N224" s="39"/>
      <c r="O224" s="39"/>
    </row>
    <row r="225" spans="3:15" ht="18" customHeight="1">
      <c r="D225" s="52" t="s">
        <v>3712</v>
      </c>
      <c r="K225" s="39"/>
      <c r="L225" s="39"/>
      <c r="M225" s="39"/>
      <c r="N225" s="39"/>
      <c r="O225" s="39"/>
    </row>
    <row r="226" spans="3:15" ht="18" customHeight="1">
      <c r="D226" s="52" t="s">
        <v>3713</v>
      </c>
      <c r="K226" s="39"/>
      <c r="L226" s="39"/>
      <c r="M226" s="39"/>
      <c r="N226" s="39"/>
      <c r="O226" s="39"/>
    </row>
    <row r="227" spans="3:15" ht="18" customHeight="1">
      <c r="D227" s="52" t="s">
        <v>3714</v>
      </c>
      <c r="K227" s="39"/>
      <c r="L227" s="39"/>
      <c r="M227" s="39"/>
      <c r="N227" s="39"/>
      <c r="O227" s="39"/>
    </row>
    <row r="228" spans="3:15" ht="18" customHeight="1">
      <c r="D228" s="52" t="s">
        <v>3715</v>
      </c>
      <c r="K228" s="39"/>
      <c r="L228" s="39"/>
      <c r="M228" s="39"/>
      <c r="N228" s="39"/>
      <c r="O228" s="39"/>
    </row>
    <row r="231" spans="3:15" ht="18" customHeight="1">
      <c r="C231" s="42" t="s">
        <v>3720</v>
      </c>
      <c r="D231" s="42"/>
      <c r="E231" s="42"/>
      <c r="F231" s="42"/>
      <c r="G231" s="42"/>
      <c r="H231" s="42"/>
      <c r="I231" s="42"/>
      <c r="J231" s="42"/>
      <c r="K231" s="42"/>
      <c r="L231" s="42"/>
      <c r="M231" s="42"/>
    </row>
    <row r="233" spans="3:15" ht="18" customHeight="1">
      <c r="D233" s="52" t="s">
        <v>3721</v>
      </c>
    </row>
    <row r="234" spans="3:15" ht="18" customHeight="1">
      <c r="D234" s="54" t="s">
        <v>3727</v>
      </c>
    </row>
    <row r="235" spans="3:15" ht="18" customHeight="1">
      <c r="D235" s="76" t="s">
        <v>3107</v>
      </c>
    </row>
    <row r="236" spans="3:15" ht="18" customHeight="1">
      <c r="D236" s="76" t="s">
        <v>3728</v>
      </c>
    </row>
    <row r="237" spans="3:15" ht="18" customHeight="1">
      <c r="D237" s="76" t="s">
        <v>3729</v>
      </c>
    </row>
    <row r="238" spans="3:15" ht="18" customHeight="1">
      <c r="D238" s="76" t="s">
        <v>3722</v>
      </c>
    </row>
    <row r="239" spans="3:15" ht="18" customHeight="1">
      <c r="D239" s="76" t="s">
        <v>3730</v>
      </c>
    </row>
    <row r="240" spans="3:15" ht="18" customHeight="1">
      <c r="D240" s="76" t="s">
        <v>3723</v>
      </c>
    </row>
    <row r="241" spans="3:6" ht="18" customHeight="1">
      <c r="D241" s="76" t="s">
        <v>3724</v>
      </c>
    </row>
    <row r="242" spans="3:6" ht="18" customHeight="1">
      <c r="D242" s="76" t="s">
        <v>3725</v>
      </c>
    </row>
    <row r="243" spans="3:6" ht="18" customHeight="1">
      <c r="D243" s="76" t="s">
        <v>3731</v>
      </c>
    </row>
    <row r="244" spans="3:6" ht="18" customHeight="1">
      <c r="D244" s="76" t="s">
        <v>3732</v>
      </c>
    </row>
    <row r="245" spans="3:6" ht="18" customHeight="1">
      <c r="D245" s="76" t="s">
        <v>3733</v>
      </c>
    </row>
    <row r="246" spans="3:6" ht="18" customHeight="1">
      <c r="D246" s="76" t="s">
        <v>3734</v>
      </c>
    </row>
    <row r="247" spans="3:6" ht="18" customHeight="1">
      <c r="D247" s="76" t="s">
        <v>3726</v>
      </c>
    </row>
    <row r="248" spans="3:6" ht="18" customHeight="1">
      <c r="D248" s="76" t="s">
        <v>3283</v>
      </c>
    </row>
    <row r="249" spans="3:6" ht="18" customHeight="1">
      <c r="D249" s="76"/>
    </row>
    <row r="250" spans="3:6" ht="18" customHeight="1">
      <c r="D250" s="54" t="s">
        <v>3735</v>
      </c>
    </row>
    <row r="251" spans="3:6" ht="18" customHeight="1">
      <c r="D251" s="54" t="s">
        <v>3736</v>
      </c>
    </row>
    <row r="252" spans="3:6" ht="18" customHeight="1">
      <c r="D252" s="54"/>
    </row>
    <row r="253" spans="3:6" ht="18" customHeight="1">
      <c r="D253" s="54" t="s">
        <v>3737</v>
      </c>
    </row>
    <row r="255" spans="3:6" ht="18" customHeight="1">
      <c r="C255" s="42" t="s">
        <v>3748</v>
      </c>
      <c r="D255" s="42"/>
      <c r="E255" s="42"/>
      <c r="F255" s="42"/>
    </row>
    <row r="256" spans="3:6" ht="18" customHeight="1">
      <c r="D256" s="54" t="s">
        <v>3740</v>
      </c>
    </row>
    <row r="257" spans="3:6" ht="18" customHeight="1">
      <c r="D257" s="76" t="s">
        <v>3741</v>
      </c>
    </row>
    <row r="258" spans="3:6" ht="18" customHeight="1">
      <c r="D258" s="76" t="s">
        <v>3742</v>
      </c>
    </row>
    <row r="259" spans="3:6" ht="18" customHeight="1">
      <c r="D259" s="76" t="s">
        <v>3743</v>
      </c>
    </row>
    <row r="260" spans="3:6" ht="18" customHeight="1">
      <c r="D260" s="76" t="s">
        <v>3744</v>
      </c>
    </row>
    <row r="261" spans="3:6" ht="18" customHeight="1">
      <c r="D261" s="76" t="s">
        <v>3739</v>
      </c>
    </row>
    <row r="262" spans="3:6" ht="18" customHeight="1">
      <c r="D262" s="76" t="s">
        <v>3745</v>
      </c>
    </row>
    <row r="263" spans="3:6" ht="18" customHeight="1">
      <c r="D263" s="76" t="s">
        <v>3746</v>
      </c>
    </row>
    <row r="264" spans="3:6" ht="18" customHeight="1">
      <c r="D264" s="76" t="s">
        <v>3747</v>
      </c>
    </row>
    <row r="265" spans="3:6" ht="18" customHeight="1">
      <c r="D265" s="76" t="s">
        <v>3283</v>
      </c>
    </row>
    <row r="267" spans="3:6" ht="18" customHeight="1">
      <c r="C267" s="42" t="s">
        <v>3749</v>
      </c>
      <c r="D267" s="42"/>
      <c r="E267" s="42"/>
      <c r="F267" s="42"/>
    </row>
    <row r="268" spans="3:6" ht="18" customHeight="1">
      <c r="D268" s="54" t="s">
        <v>3750</v>
      </c>
    </row>
    <row r="269" spans="3:6" ht="18" customHeight="1">
      <c r="D269" s="54" t="s">
        <v>3751</v>
      </c>
    </row>
    <row r="270" spans="3:6" ht="18" customHeight="1">
      <c r="D270" s="76" t="s">
        <v>109</v>
      </c>
    </row>
    <row r="272" spans="3:6" ht="18" customHeight="1">
      <c r="C272" s="42" t="s">
        <v>3752</v>
      </c>
      <c r="D272" s="42"/>
      <c r="E272" s="42"/>
      <c r="F272" s="42"/>
    </row>
    <row r="273" spans="3:7" ht="18" customHeight="1">
      <c r="D273" s="54" t="s">
        <v>3750</v>
      </c>
    </row>
    <row r="274" spans="3:7" ht="18" customHeight="1">
      <c r="D274" s="54" t="s">
        <v>3753</v>
      </c>
    </row>
    <row r="275" spans="3:7" ht="18" customHeight="1">
      <c r="D275" s="76" t="s">
        <v>109</v>
      </c>
    </row>
    <row r="277" spans="3:7" ht="18" customHeight="1">
      <c r="C277" s="42" t="s">
        <v>3754</v>
      </c>
      <c r="D277" s="42"/>
      <c r="E277" s="42"/>
      <c r="F277" s="42"/>
    </row>
    <row r="278" spans="3:7" ht="18" customHeight="1">
      <c r="D278" s="54" t="s">
        <v>3750</v>
      </c>
    </row>
    <row r="279" spans="3:7" ht="18" customHeight="1">
      <c r="D279" s="76" t="s">
        <v>3755</v>
      </c>
    </row>
    <row r="280" spans="3:7" ht="18" customHeight="1">
      <c r="D280" s="76" t="s">
        <v>109</v>
      </c>
    </row>
    <row r="282" spans="3:7" ht="18" customHeight="1">
      <c r="C282" s="42" t="s">
        <v>3756</v>
      </c>
      <c r="D282" s="42"/>
      <c r="E282" s="42"/>
      <c r="F282" s="42"/>
    </row>
    <row r="283" spans="3:7" ht="18" customHeight="1">
      <c r="D283" s="54" t="s">
        <v>3759</v>
      </c>
      <c r="E283" s="53"/>
      <c r="F283" s="53"/>
      <c r="G283" s="53"/>
    </row>
    <row r="284" spans="3:7" ht="18" customHeight="1">
      <c r="D284" s="76" t="s">
        <v>3275</v>
      </c>
      <c r="E284" s="53"/>
      <c r="F284" s="53"/>
      <c r="G284" s="53"/>
    </row>
    <row r="285" spans="3:7" ht="18" customHeight="1">
      <c r="D285" s="76" t="s">
        <v>3276</v>
      </c>
      <c r="E285" s="53"/>
      <c r="F285" s="53"/>
      <c r="G285" s="53"/>
    </row>
    <row r="286" spans="3:7" ht="18" customHeight="1">
      <c r="D286" s="76" t="s">
        <v>3277</v>
      </c>
      <c r="E286" s="53"/>
      <c r="F286" s="53"/>
      <c r="G286" s="53"/>
    </row>
    <row r="287" spans="3:7" ht="18" customHeight="1">
      <c r="D287" s="76" t="s">
        <v>3278</v>
      </c>
      <c r="E287" s="53"/>
      <c r="F287" s="53"/>
      <c r="G287" s="53"/>
    </row>
    <row r="288" spans="3:7" ht="18" customHeight="1">
      <c r="D288" s="76" t="s">
        <v>3279</v>
      </c>
      <c r="E288" s="53"/>
      <c r="F288" s="53"/>
      <c r="G288" s="53"/>
    </row>
    <row r="289" spans="4:7" ht="18" customHeight="1">
      <c r="D289" s="76" t="s">
        <v>3280</v>
      </c>
      <c r="E289" s="53"/>
      <c r="F289" s="53"/>
      <c r="G289" s="53"/>
    </row>
    <row r="290" spans="4:7" ht="18" customHeight="1">
      <c r="D290" s="76" t="s">
        <v>3281</v>
      </c>
      <c r="E290" s="53"/>
      <c r="F290" s="53"/>
      <c r="G290" s="53"/>
    </row>
    <row r="291" spans="4:7" ht="18" customHeight="1">
      <c r="D291" s="76" t="s">
        <v>3757</v>
      </c>
      <c r="E291" s="53"/>
      <c r="F291" s="53"/>
      <c r="G291" s="53"/>
    </row>
    <row r="292" spans="4:7" ht="18" customHeight="1">
      <c r="D292" s="76" t="s">
        <v>3758</v>
      </c>
      <c r="E292" s="53"/>
      <c r="F292" s="53"/>
      <c r="G292" s="53"/>
    </row>
    <row r="293" spans="4:7" ht="18" customHeight="1">
      <c r="D293" s="76" t="s">
        <v>3760</v>
      </c>
      <c r="E293" s="53"/>
      <c r="F293" s="53"/>
      <c r="G293" s="53"/>
    </row>
    <row r="294" spans="4:7" ht="18" customHeight="1">
      <c r="D294" s="76" t="s">
        <v>3275</v>
      </c>
      <c r="E294" s="53"/>
      <c r="F294" s="53"/>
      <c r="G294" s="53"/>
    </row>
    <row r="295" spans="4:7" ht="18" customHeight="1">
      <c r="D295" s="76" t="s">
        <v>3276</v>
      </c>
      <c r="E295" s="53"/>
      <c r="F295" s="53"/>
      <c r="G295" s="53"/>
    </row>
    <row r="296" spans="4:7" ht="18" customHeight="1">
      <c r="D296" s="76" t="s">
        <v>3277</v>
      </c>
      <c r="E296" s="53"/>
      <c r="F296" s="53"/>
      <c r="G296" s="53"/>
    </row>
    <row r="297" spans="4:7" ht="18" customHeight="1">
      <c r="D297" s="76" t="s">
        <v>3278</v>
      </c>
      <c r="E297" s="53"/>
      <c r="F297" s="53"/>
      <c r="G297" s="53"/>
    </row>
    <row r="298" spans="4:7" ht="18" customHeight="1">
      <c r="D298" s="76" t="s">
        <v>3279</v>
      </c>
      <c r="E298" s="53"/>
      <c r="F298" s="53"/>
      <c r="G298" s="53"/>
    </row>
    <row r="299" spans="4:7" ht="18" customHeight="1">
      <c r="D299" s="76" t="s">
        <v>3280</v>
      </c>
      <c r="E299" s="53"/>
      <c r="F299" s="53"/>
      <c r="G299" s="53"/>
    </row>
    <row r="300" spans="4:7" ht="18" customHeight="1">
      <c r="D300" s="76" t="s">
        <v>3281</v>
      </c>
      <c r="E300" s="53"/>
      <c r="F300" s="53"/>
      <c r="G300" s="53"/>
    </row>
    <row r="301" spans="4:7" ht="18" customHeight="1">
      <c r="D301" s="76" t="s">
        <v>3757</v>
      </c>
      <c r="E301" s="53"/>
      <c r="F301" s="53"/>
      <c r="G301" s="53"/>
    </row>
    <row r="302" spans="4:7" ht="18" customHeight="1">
      <c r="D302" s="76" t="s">
        <v>3761</v>
      </c>
      <c r="E302" s="53"/>
      <c r="F302" s="53"/>
      <c r="G302" s="53"/>
    </row>
    <row r="303" spans="4:7" ht="18" customHeight="1">
      <c r="D303" s="54" t="s">
        <v>3762</v>
      </c>
      <c r="E303" s="53"/>
      <c r="F303" s="53"/>
      <c r="G303" s="53"/>
    </row>
    <row r="304" spans="4:7" ht="18" customHeight="1">
      <c r="D304" s="53"/>
      <c r="E304" s="53"/>
      <c r="F304" s="53"/>
      <c r="G304" s="53"/>
    </row>
    <row r="305" spans="3:12" ht="18" customHeight="1">
      <c r="C305" s="42" t="s">
        <v>3763</v>
      </c>
      <c r="D305" s="42"/>
      <c r="E305" s="42"/>
      <c r="F305" s="42"/>
    </row>
    <row r="306" spans="3:12" ht="18" customHeight="1">
      <c r="D306" s="54" t="s">
        <v>3764</v>
      </c>
    </row>
    <row r="308" spans="3:12" ht="18" customHeight="1">
      <c r="C308" s="42" t="s">
        <v>3765</v>
      </c>
      <c r="D308" s="42"/>
      <c r="E308" s="42"/>
      <c r="F308" s="42"/>
      <c r="G308" s="42"/>
      <c r="H308" s="42"/>
      <c r="I308" s="42"/>
      <c r="J308" s="42"/>
      <c r="L308" s="197" t="s">
        <v>5555</v>
      </c>
    </row>
    <row r="309" spans="3:12" ht="18" customHeight="1">
      <c r="D309" t="s">
        <v>3766</v>
      </c>
    </row>
    <row r="310" spans="3:12" ht="18" customHeight="1">
      <c r="D310" t="s">
        <v>3767</v>
      </c>
    </row>
    <row r="312" spans="3:12" ht="18" customHeight="1">
      <c r="D312" s="79" t="s">
        <v>3784</v>
      </c>
    </row>
    <row r="313" spans="3:12" ht="18" customHeight="1">
      <c r="D313" s="54" t="s">
        <v>3780</v>
      </c>
    </row>
    <row r="314" spans="3:12" ht="18" customHeight="1">
      <c r="D314" s="76" t="s">
        <v>3768</v>
      </c>
    </row>
    <row r="315" spans="3:12" ht="18" customHeight="1">
      <c r="D315" s="76" t="s">
        <v>3769</v>
      </c>
    </row>
    <row r="316" spans="3:12" ht="18" customHeight="1">
      <c r="D316" s="54" t="s">
        <v>3781</v>
      </c>
    </row>
    <row r="317" spans="3:12" ht="18" customHeight="1">
      <c r="D317" s="54"/>
    </row>
    <row r="318" spans="3:12" ht="18" customHeight="1">
      <c r="D318" s="52" t="s">
        <v>3770</v>
      </c>
    </row>
    <row r="319" spans="3:12" ht="18" customHeight="1">
      <c r="D319" s="52" t="s">
        <v>3771</v>
      </c>
    </row>
    <row r="320" spans="3:12" ht="18" customHeight="1">
      <c r="D320" s="52" t="s">
        <v>3772</v>
      </c>
    </row>
    <row r="321" spans="4:4" ht="18" customHeight="1">
      <c r="D321" s="52" t="s">
        <v>3773</v>
      </c>
    </row>
    <row r="322" spans="4:4" ht="18" customHeight="1">
      <c r="D322" s="52" t="s">
        <v>3774</v>
      </c>
    </row>
    <row r="323" spans="4:4" ht="18" customHeight="1">
      <c r="D323" s="52" t="s">
        <v>3775</v>
      </c>
    </row>
    <row r="324" spans="4:4" ht="18" customHeight="1">
      <c r="D324" s="52" t="s">
        <v>3776</v>
      </c>
    </row>
    <row r="325" spans="4:4" ht="18" customHeight="1">
      <c r="D325" s="52" t="s">
        <v>3777</v>
      </c>
    </row>
    <row r="326" spans="4:4" ht="18" customHeight="1">
      <c r="D326" s="52" t="s">
        <v>3778</v>
      </c>
    </row>
    <row r="327" spans="4:4" ht="18" customHeight="1">
      <c r="D327" s="52" t="s">
        <v>3779</v>
      </c>
    </row>
    <row r="328" spans="4:4" ht="18" customHeight="1">
      <c r="D328" s="52"/>
    </row>
    <row r="329" spans="4:4" ht="18" customHeight="1">
      <c r="D329" s="79" t="s">
        <v>3785</v>
      </c>
    </row>
    <row r="330" spans="4:4" ht="18" customHeight="1">
      <c r="D330" s="76" t="s">
        <v>3782</v>
      </c>
    </row>
    <row r="331" spans="4:4" ht="18" customHeight="1">
      <c r="D331" s="76"/>
    </row>
    <row r="332" spans="4:4" ht="18" customHeight="1">
      <c r="D332" s="54" t="s">
        <v>3783</v>
      </c>
    </row>
  </sheetData>
  <mergeCells count="1">
    <mergeCell ref="A1:A8"/>
  </mergeCells>
  <phoneticPr fontId="2" type="noConversion"/>
  <hyperlinks>
    <hyperlink ref="D4" r:id="rId1" xr:uid="{ECB16AC6-31DF-427F-ABFC-A1F37C662AAE}"/>
    <hyperlink ref="D3" r:id="rId2" xr:uid="{E221574B-CF58-4071-9342-50B1003A72B3}"/>
    <hyperlink ref="A1:A8" location="목차!A1" display="목차!A1" xr:uid="{B6D3E710-A8D2-419A-888B-97B615FA4268}"/>
    <hyperlink ref="D5" r:id="rId3" xr:uid="{8579E0D6-5733-4B04-8682-79E7B2E20B2F}"/>
    <hyperlink ref="D6" r:id="rId4" xr:uid="{FA007DAC-DE19-4E65-B07B-45D5B6501AD9}"/>
    <hyperlink ref="D1" r:id="rId5" xr:uid="{4DA3C79F-A7E9-47F3-8227-DAE8F4F279F7}"/>
    <hyperlink ref="A7" location="목차!A1" display="목차!A1" xr:uid="{641A047F-7EF7-4D71-9397-CAD6F73F3CEA}"/>
    <hyperlink ref="D7" r:id="rId6" xr:uid="{F92C957D-C45C-4E5F-A9C3-DFC53563E6CC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A2FE39-DD13-4ABF-8FEB-9597CB6D5DD8}">
  <dimension ref="A1:M43"/>
  <sheetViews>
    <sheetView showGridLines="0" zoomScale="85" zoomScaleNormal="85" workbookViewId="0">
      <selection activeCell="B8" sqref="B8"/>
    </sheetView>
  </sheetViews>
  <sheetFormatPr defaultColWidth="3.83203125" defaultRowHeight="18" customHeight="1"/>
  <cols>
    <col min="1" max="1" width="3" customWidth="1"/>
  </cols>
  <sheetData>
    <row r="1" spans="1:13" ht="18" customHeight="1">
      <c r="A1" s="286" t="s">
        <v>0</v>
      </c>
      <c r="D1" s="15" t="s">
        <v>20</v>
      </c>
    </row>
    <row r="2" spans="1:13" ht="18" customHeight="1">
      <c r="A2" s="287"/>
      <c r="B2" t="s">
        <v>5</v>
      </c>
      <c r="D2" t="s">
        <v>6</v>
      </c>
    </row>
    <row r="3" spans="1:13" ht="18" customHeight="1">
      <c r="A3" s="287"/>
      <c r="B3" t="s">
        <v>3</v>
      </c>
      <c r="D3" s="15" t="s">
        <v>4</v>
      </c>
    </row>
    <row r="4" spans="1:13" ht="18" customHeight="1">
      <c r="A4" s="287"/>
      <c r="B4" t="s">
        <v>1</v>
      </c>
      <c r="D4" s="15" t="s">
        <v>2</v>
      </c>
    </row>
    <row r="5" spans="1:13" ht="18" customHeight="1">
      <c r="A5" s="287"/>
      <c r="B5" t="s">
        <v>10</v>
      </c>
      <c r="D5" s="15" t="s">
        <v>11</v>
      </c>
    </row>
    <row r="6" spans="1:13" ht="18" customHeight="1">
      <c r="A6" s="287"/>
      <c r="B6" t="s">
        <v>13</v>
      </c>
      <c r="D6" s="15" t="s">
        <v>12</v>
      </c>
    </row>
    <row r="7" spans="1:13" ht="18" customHeight="1">
      <c r="A7" s="287"/>
      <c r="B7" t="s">
        <v>24</v>
      </c>
      <c r="D7" s="15" t="s">
        <v>25</v>
      </c>
    </row>
    <row r="8" spans="1:13" ht="18" customHeight="1">
      <c r="A8" s="287"/>
      <c r="B8" t="s">
        <v>6317</v>
      </c>
    </row>
    <row r="10" spans="1:13" ht="18" customHeight="1">
      <c r="C10" s="42" t="s">
        <v>3588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</row>
    <row r="11" spans="1:13" ht="18" customHeight="1">
      <c r="D11" t="s">
        <v>3589</v>
      </c>
    </row>
    <row r="12" spans="1:13" ht="18" customHeight="1">
      <c r="D12" t="s">
        <v>3590</v>
      </c>
    </row>
    <row r="14" spans="1:13" ht="18" customHeight="1">
      <c r="D14" s="28" t="s">
        <v>3591</v>
      </c>
      <c r="E14" s="28"/>
      <c r="F14" s="28"/>
      <c r="G14" s="28"/>
    </row>
    <row r="15" spans="1:13" ht="18" customHeight="1">
      <c r="E15" t="s">
        <v>3592</v>
      </c>
    </row>
    <row r="17" spans="5:7" ht="18" customHeight="1">
      <c r="E17" t="s">
        <v>467</v>
      </c>
    </row>
    <row r="18" spans="5:7" ht="18" customHeight="1">
      <c r="F18" t="s">
        <v>3597</v>
      </c>
    </row>
    <row r="19" spans="5:7" ht="18" customHeight="1">
      <c r="G19" t="s">
        <v>3595</v>
      </c>
    </row>
    <row r="20" spans="5:7" ht="18" customHeight="1">
      <c r="G20" t="s">
        <v>3594</v>
      </c>
    </row>
    <row r="21" spans="5:7" ht="18" customHeight="1">
      <c r="G21" t="s">
        <v>3593</v>
      </c>
    </row>
    <row r="22" spans="5:7" ht="18" customHeight="1">
      <c r="G22" t="s">
        <v>3342</v>
      </c>
    </row>
    <row r="23" spans="5:7" ht="18" customHeight="1">
      <c r="F23" t="s">
        <v>3596</v>
      </c>
    </row>
    <row r="42" spans="5:5" ht="18" customHeight="1">
      <c r="E42" t="s">
        <v>3599</v>
      </c>
    </row>
    <row r="43" spans="5:5" ht="18" customHeight="1">
      <c r="E43" t="s">
        <v>3598</v>
      </c>
    </row>
  </sheetData>
  <mergeCells count="1">
    <mergeCell ref="A1:A8"/>
  </mergeCells>
  <phoneticPr fontId="2" type="noConversion"/>
  <hyperlinks>
    <hyperlink ref="D4" r:id="rId1" xr:uid="{13830FE8-B9DC-4F49-9A34-3D6E9DC9151E}"/>
    <hyperlink ref="D3" r:id="rId2" xr:uid="{17DF3534-1E89-4CA3-9D4E-430BD579F125}"/>
    <hyperlink ref="A1:A8" location="목차!A1" display="목차!A1" xr:uid="{C7EC711A-E6C4-46D2-A3F4-D887C865AF6D}"/>
    <hyperlink ref="D5" r:id="rId3" xr:uid="{3E71D2BC-0E5F-42C2-BA12-A57CF525CD3B}"/>
    <hyperlink ref="D6" r:id="rId4" xr:uid="{66BD7BC5-8DAA-44A0-8DAD-CB89502929EB}"/>
    <hyperlink ref="D1" r:id="rId5" xr:uid="{820FDC55-7C93-4A94-8BEA-5D68BF541698}"/>
    <hyperlink ref="A7" location="목차!A1" display="목차!A1" xr:uid="{95A60478-69AE-4626-839F-D7892602D869}"/>
    <hyperlink ref="D7" r:id="rId6" xr:uid="{F34BE124-82E4-40A0-B671-D86F2BCDE52E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BBB667-4600-4157-B402-1B9ACB36F8E4}">
  <dimension ref="A1:U65"/>
  <sheetViews>
    <sheetView showGridLines="0" zoomScaleNormal="100" workbookViewId="0">
      <selection activeCell="B8" sqref="B8"/>
    </sheetView>
  </sheetViews>
  <sheetFormatPr defaultColWidth="3.83203125" defaultRowHeight="18" customHeight="1"/>
  <cols>
    <col min="1" max="1" width="3" customWidth="1"/>
  </cols>
  <sheetData>
    <row r="1" spans="1:17" ht="18" customHeight="1">
      <c r="A1" s="286" t="s">
        <v>0</v>
      </c>
      <c r="D1" s="15" t="s">
        <v>20</v>
      </c>
    </row>
    <row r="2" spans="1:17" ht="18" customHeight="1">
      <c r="A2" s="287"/>
      <c r="B2" t="s">
        <v>5</v>
      </c>
      <c r="D2" t="s">
        <v>6</v>
      </c>
    </row>
    <row r="3" spans="1:17" ht="18" customHeight="1">
      <c r="A3" s="287"/>
      <c r="B3" t="s">
        <v>3</v>
      </c>
      <c r="D3" s="15" t="s">
        <v>4</v>
      </c>
    </row>
    <row r="4" spans="1:17" ht="18" customHeight="1">
      <c r="A4" s="287"/>
      <c r="B4" t="s">
        <v>1</v>
      </c>
      <c r="D4" s="15" t="s">
        <v>2</v>
      </c>
    </row>
    <row r="5" spans="1:17" ht="18" customHeight="1">
      <c r="A5" s="287"/>
      <c r="B5" t="s">
        <v>10</v>
      </c>
      <c r="D5" s="15" t="s">
        <v>11</v>
      </c>
    </row>
    <row r="6" spans="1:17" ht="18" customHeight="1">
      <c r="A6" s="287"/>
      <c r="B6" t="s">
        <v>13</v>
      </c>
      <c r="D6" s="15" t="s">
        <v>12</v>
      </c>
    </row>
    <row r="7" spans="1:17" ht="18" customHeight="1">
      <c r="A7" s="287"/>
      <c r="B7" t="s">
        <v>24</v>
      </c>
      <c r="D7" s="15" t="s">
        <v>25</v>
      </c>
    </row>
    <row r="8" spans="1:17" ht="18" customHeight="1">
      <c r="A8" s="287"/>
      <c r="B8" t="s">
        <v>6317</v>
      </c>
    </row>
    <row r="10" spans="1:17" ht="18" customHeight="1">
      <c r="C10" s="42" t="s">
        <v>3554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  <c r="O10" s="42"/>
      <c r="P10" s="42"/>
      <c r="Q10" s="42"/>
    </row>
    <row r="12" spans="1:17" ht="18" customHeight="1">
      <c r="D12" s="163" t="s">
        <v>3555</v>
      </c>
      <c r="E12" s="164"/>
      <c r="F12" s="164"/>
      <c r="G12" s="164"/>
      <c r="H12" s="164"/>
      <c r="I12" s="164"/>
    </row>
    <row r="13" spans="1:17" ht="18" customHeight="1">
      <c r="D13" s="54" t="s">
        <v>3563</v>
      </c>
    </row>
    <row r="14" spans="1:17" ht="18" customHeight="1">
      <c r="D14" s="76" t="s">
        <v>3214</v>
      </c>
    </row>
    <row r="15" spans="1:17" ht="18" customHeight="1">
      <c r="D15" s="54" t="s">
        <v>3353</v>
      </c>
    </row>
    <row r="16" spans="1:17" ht="18" customHeight="1">
      <c r="D16" s="54"/>
    </row>
    <row r="17" spans="4:9" ht="18" customHeight="1">
      <c r="D17" s="54" t="s">
        <v>3564</v>
      </c>
    </row>
    <row r="18" spans="4:9" ht="18" customHeight="1">
      <c r="D18" s="54"/>
    </row>
    <row r="19" spans="4:9" ht="18" customHeight="1">
      <c r="D19" s="52" t="s">
        <v>3346</v>
      </c>
    </row>
    <row r="20" spans="4:9" ht="18" customHeight="1">
      <c r="D20" s="52" t="s">
        <v>3347</v>
      </c>
    </row>
    <row r="21" spans="4:9" ht="18" customHeight="1">
      <c r="D21" s="52" t="s">
        <v>3348</v>
      </c>
    </row>
    <row r="22" spans="4:9" ht="18" customHeight="1">
      <c r="D22" s="52" t="s">
        <v>3349</v>
      </c>
    </row>
    <row r="23" spans="4:9" ht="18" customHeight="1">
      <c r="D23" s="52" t="s">
        <v>3350</v>
      </c>
    </row>
    <row r="24" spans="4:9" ht="18" customHeight="1">
      <c r="D24" s="52" t="s">
        <v>3556</v>
      </c>
    </row>
    <row r="25" spans="4:9" ht="18" customHeight="1">
      <c r="D25" s="52"/>
    </row>
    <row r="26" spans="4:9" ht="18" customHeight="1">
      <c r="D26" s="163" t="s">
        <v>3557</v>
      </c>
      <c r="E26" s="164"/>
      <c r="F26" s="164"/>
      <c r="G26" s="164"/>
      <c r="H26" s="164"/>
      <c r="I26" s="164"/>
    </row>
    <row r="27" spans="4:9" ht="18" customHeight="1">
      <c r="D27" s="52" t="s">
        <v>3558</v>
      </c>
    </row>
    <row r="28" spans="4:9" ht="18" customHeight="1">
      <c r="D28" s="52" t="s">
        <v>3559</v>
      </c>
    </row>
    <row r="29" spans="4:9" ht="18" customHeight="1">
      <c r="D29" s="52" t="s">
        <v>3560</v>
      </c>
    </row>
    <row r="30" spans="4:9" ht="18" customHeight="1">
      <c r="D30" s="52" t="s">
        <v>3561</v>
      </c>
    </row>
    <row r="31" spans="4:9" ht="18" customHeight="1">
      <c r="D31" s="52"/>
    </row>
    <row r="32" spans="4:9" ht="18" customHeight="1">
      <c r="D32" s="54" t="s">
        <v>3565</v>
      </c>
    </row>
    <row r="33" spans="3:14" ht="18" customHeight="1">
      <c r="D33" s="54"/>
    </row>
    <row r="34" spans="3:14" ht="18" customHeight="1">
      <c r="D34" s="54" t="s">
        <v>3566</v>
      </c>
    </row>
    <row r="35" spans="3:14" ht="18" customHeight="1">
      <c r="D35" s="54" t="s">
        <v>3374</v>
      </c>
    </row>
    <row r="36" spans="3:14" ht="18" customHeight="1">
      <c r="D36" s="54"/>
    </row>
    <row r="37" spans="3:14" ht="18" customHeight="1">
      <c r="D37" s="54" t="s">
        <v>3567</v>
      </c>
    </row>
    <row r="38" spans="3:14" ht="18" customHeight="1">
      <c r="D38" s="54"/>
    </row>
    <row r="39" spans="3:14" ht="18" customHeight="1">
      <c r="D39" s="165" t="s">
        <v>3568</v>
      </c>
      <c r="E39" s="128"/>
      <c r="F39" s="128"/>
      <c r="G39" s="128"/>
      <c r="H39" s="128"/>
    </row>
    <row r="40" spans="3:14" ht="18" customHeight="1">
      <c r="D40" s="163" t="s">
        <v>3562</v>
      </c>
      <c r="E40" s="164"/>
      <c r="F40" s="164"/>
      <c r="G40" s="164"/>
      <c r="H40" s="164"/>
      <c r="I40" s="164"/>
      <c r="J40" s="164"/>
      <c r="K40" s="164"/>
      <c r="L40" s="164"/>
      <c r="M40" s="164"/>
      <c r="N40" s="164"/>
    </row>
    <row r="41" spans="3:14" ht="18" customHeight="1">
      <c r="D41" s="76" t="s">
        <v>3219</v>
      </c>
    </row>
    <row r="43" spans="3:14" ht="18" customHeight="1">
      <c r="C43" s="42" t="s">
        <v>3569</v>
      </c>
      <c r="D43" s="42"/>
      <c r="E43" s="42"/>
      <c r="F43" s="42"/>
    </row>
    <row r="44" spans="3:14" ht="18" customHeight="1">
      <c r="D44" t="s">
        <v>3570</v>
      </c>
    </row>
    <row r="45" spans="3:14" ht="18" customHeight="1">
      <c r="D45" t="s">
        <v>3571</v>
      </c>
    </row>
    <row r="46" spans="3:14" ht="18" customHeight="1">
      <c r="D46" t="s">
        <v>3572</v>
      </c>
    </row>
    <row r="47" spans="3:14" ht="18" customHeight="1">
      <c r="D47" t="s">
        <v>3573</v>
      </c>
    </row>
    <row r="49" spans="3:19" ht="18" customHeight="1">
      <c r="C49" s="42" t="s">
        <v>3574</v>
      </c>
      <c r="D49" s="42"/>
      <c r="E49" s="42"/>
      <c r="F49" s="42"/>
      <c r="G49" s="42"/>
      <c r="H49" s="42"/>
      <c r="I49" s="42"/>
      <c r="J49" s="42"/>
      <c r="K49" s="42"/>
      <c r="L49" s="42"/>
    </row>
    <row r="51" spans="3:19" ht="18" customHeight="1">
      <c r="C51" s="53"/>
      <c r="D51" s="127" t="s">
        <v>3575</v>
      </c>
      <c r="E51" s="128"/>
      <c r="F51" s="128"/>
      <c r="G51" s="128"/>
      <c r="H51" s="53"/>
      <c r="I51" s="53"/>
      <c r="J51" s="53"/>
      <c r="K51" s="53"/>
      <c r="L51" s="53"/>
      <c r="M51" s="143"/>
      <c r="N51" s="127" t="s">
        <v>3581</v>
      </c>
      <c r="O51" s="128"/>
      <c r="P51" s="128"/>
      <c r="Q51" s="128"/>
      <c r="R51" s="128"/>
      <c r="S51" s="53"/>
    </row>
    <row r="52" spans="3:19" s="62" customFormat="1" ht="18" customHeight="1">
      <c r="C52" s="143"/>
      <c r="D52" s="159"/>
      <c r="E52" s="143"/>
      <c r="F52" s="143"/>
      <c r="G52" s="143"/>
      <c r="H52" s="143"/>
      <c r="I52" s="143"/>
      <c r="J52" s="143"/>
      <c r="K52" s="143"/>
      <c r="L52" s="143"/>
      <c r="M52" s="143"/>
      <c r="N52" s="159"/>
      <c r="O52" s="143"/>
      <c r="P52" s="143"/>
      <c r="Q52" s="143"/>
      <c r="R52" s="143"/>
      <c r="S52" s="143"/>
    </row>
    <row r="53" spans="3:19" ht="18" customHeight="1">
      <c r="C53" s="53"/>
      <c r="D53" s="52" t="s">
        <v>3576</v>
      </c>
      <c r="E53" s="53"/>
      <c r="F53" s="53"/>
      <c r="G53" s="53"/>
      <c r="H53" s="53"/>
      <c r="I53" s="53"/>
      <c r="J53" s="53"/>
      <c r="K53" s="53"/>
      <c r="L53" s="53"/>
      <c r="M53" s="53"/>
      <c r="N53" s="52" t="s">
        <v>3582</v>
      </c>
      <c r="O53" s="53"/>
      <c r="P53" s="53"/>
      <c r="Q53" s="53"/>
      <c r="R53" s="53"/>
      <c r="S53" s="53"/>
    </row>
    <row r="54" spans="3:19" ht="18" customHeight="1">
      <c r="C54" s="53"/>
      <c r="D54" s="52" t="s">
        <v>185</v>
      </c>
      <c r="E54" s="53"/>
      <c r="F54" s="53"/>
      <c r="G54" s="53"/>
      <c r="H54" s="53"/>
      <c r="I54" s="53"/>
      <c r="J54" s="53"/>
      <c r="K54" s="53"/>
      <c r="L54" s="53"/>
      <c r="M54" s="53"/>
    </row>
    <row r="55" spans="3:19" ht="18" customHeight="1">
      <c r="C55" s="53"/>
      <c r="D55" s="52" t="s">
        <v>3577</v>
      </c>
      <c r="E55" s="53"/>
      <c r="F55" s="53"/>
      <c r="G55" s="53"/>
      <c r="H55" s="53"/>
      <c r="I55" s="53"/>
      <c r="J55" s="53"/>
      <c r="K55" s="53"/>
      <c r="L55" s="53"/>
      <c r="M55" s="53"/>
      <c r="N55" s="52" t="s">
        <v>3578</v>
      </c>
      <c r="O55" s="53"/>
      <c r="P55" s="53"/>
      <c r="Q55" s="53"/>
      <c r="R55" s="53"/>
      <c r="S55" s="53"/>
    </row>
    <row r="56" spans="3:19" ht="18" customHeight="1">
      <c r="C56" s="53"/>
      <c r="D56" s="52" t="s">
        <v>3578</v>
      </c>
      <c r="E56" s="53"/>
      <c r="F56" s="53"/>
      <c r="G56" s="53"/>
      <c r="H56" s="53"/>
      <c r="I56" s="53"/>
      <c r="J56" s="53"/>
      <c r="K56" s="53"/>
      <c r="L56" s="53"/>
      <c r="M56" s="53"/>
      <c r="N56" s="52" t="s">
        <v>3583</v>
      </c>
      <c r="O56" s="53"/>
      <c r="P56" s="53"/>
      <c r="Q56" s="53"/>
      <c r="R56" s="53"/>
      <c r="S56" s="53"/>
    </row>
    <row r="57" spans="3:19" ht="18" customHeight="1">
      <c r="C57" s="53"/>
      <c r="D57" s="52" t="s">
        <v>3579</v>
      </c>
      <c r="E57" s="53"/>
      <c r="F57" s="53"/>
      <c r="G57" s="53"/>
      <c r="H57" s="53"/>
      <c r="I57" s="53"/>
      <c r="J57" s="53"/>
      <c r="K57" s="53"/>
      <c r="L57" s="53"/>
      <c r="M57" s="53"/>
      <c r="N57" s="52" t="s">
        <v>3580</v>
      </c>
      <c r="O57" s="53"/>
      <c r="P57" s="53"/>
      <c r="Q57" s="53"/>
      <c r="R57" s="53"/>
      <c r="S57" s="53"/>
    </row>
    <row r="58" spans="3:19" ht="18" customHeight="1">
      <c r="C58" s="53"/>
      <c r="D58" s="52" t="s">
        <v>3580</v>
      </c>
      <c r="E58" s="53"/>
      <c r="F58" s="53"/>
      <c r="G58" s="53"/>
      <c r="H58" s="53"/>
      <c r="I58" s="53"/>
      <c r="J58" s="53"/>
      <c r="K58" s="53"/>
      <c r="L58" s="53"/>
      <c r="M58" s="53"/>
      <c r="N58" s="53"/>
      <c r="O58" s="53"/>
      <c r="P58" s="53"/>
      <c r="Q58" s="53"/>
      <c r="R58" s="53"/>
      <c r="S58" s="53"/>
    </row>
    <row r="59" spans="3:19" ht="18" customHeight="1">
      <c r="C59" s="53"/>
      <c r="D59" s="54" t="s">
        <v>3584</v>
      </c>
      <c r="E59" s="53"/>
      <c r="F59" s="53"/>
      <c r="G59" s="53"/>
      <c r="H59" s="53"/>
      <c r="I59" s="53"/>
      <c r="J59" s="53"/>
      <c r="K59" s="53"/>
      <c r="L59" s="53"/>
      <c r="M59" s="53"/>
      <c r="N59" s="53"/>
      <c r="O59" s="53"/>
      <c r="P59" s="53"/>
      <c r="Q59" s="53"/>
      <c r="R59" s="53"/>
      <c r="S59" s="53"/>
    </row>
    <row r="60" spans="3:19" ht="18" customHeight="1">
      <c r="C60" s="53"/>
      <c r="D60" s="54" t="s">
        <v>3366</v>
      </c>
      <c r="E60" s="53"/>
      <c r="F60" s="53"/>
      <c r="G60" s="53"/>
      <c r="H60" s="53"/>
      <c r="I60" s="53"/>
      <c r="J60" s="53"/>
      <c r="K60" s="53"/>
      <c r="L60" s="53"/>
      <c r="M60" s="53"/>
      <c r="N60" s="53"/>
      <c r="O60" s="53"/>
      <c r="P60" s="53"/>
      <c r="Q60" s="53"/>
      <c r="R60" s="53"/>
      <c r="S60" s="53"/>
    </row>
    <row r="61" spans="3:19" ht="18" customHeight="1">
      <c r="C61" s="53"/>
      <c r="D61" s="54" t="s">
        <v>3585</v>
      </c>
      <c r="E61" s="53"/>
      <c r="F61" s="53"/>
      <c r="G61" s="53"/>
      <c r="H61" s="53"/>
      <c r="I61" s="53"/>
      <c r="J61" s="53"/>
      <c r="K61" s="53"/>
      <c r="L61" s="53"/>
      <c r="M61" s="53"/>
      <c r="N61" s="53"/>
      <c r="O61" s="53"/>
      <c r="P61" s="53"/>
      <c r="Q61" s="53"/>
      <c r="R61" s="53"/>
      <c r="S61" s="53"/>
    </row>
    <row r="62" spans="3:19" ht="18" customHeight="1">
      <c r="C62" s="53"/>
      <c r="D62" s="54"/>
      <c r="E62" s="53"/>
      <c r="F62" s="53"/>
      <c r="G62" s="53"/>
      <c r="H62" s="53"/>
      <c r="I62" s="53"/>
      <c r="J62" s="53"/>
      <c r="K62" s="53"/>
      <c r="L62" s="53"/>
      <c r="M62" s="53"/>
      <c r="N62" s="53"/>
      <c r="O62" s="53"/>
      <c r="P62" s="53"/>
      <c r="Q62" s="53"/>
      <c r="R62" s="53"/>
      <c r="S62" s="53"/>
    </row>
    <row r="63" spans="3:19" ht="18" customHeight="1">
      <c r="C63" s="53"/>
      <c r="D63" s="76" t="s">
        <v>3217</v>
      </c>
      <c r="E63" s="53"/>
      <c r="F63" s="53"/>
      <c r="G63" s="53"/>
      <c r="H63" s="53"/>
      <c r="I63" s="53"/>
      <c r="J63" s="53"/>
      <c r="K63" s="53"/>
      <c r="L63" s="53"/>
      <c r="M63" s="53"/>
      <c r="N63" s="53"/>
      <c r="O63" s="53"/>
      <c r="P63" s="53"/>
      <c r="Q63" s="53"/>
      <c r="R63" s="53"/>
      <c r="S63" s="53"/>
    </row>
    <row r="65" spans="4:21" ht="18" customHeight="1">
      <c r="D65" s="268" t="s">
        <v>6314</v>
      </c>
      <c r="E65" s="269"/>
      <c r="F65" s="269"/>
      <c r="G65" s="269"/>
      <c r="H65" s="269"/>
      <c r="I65" s="269"/>
      <c r="J65" s="269"/>
      <c r="K65" s="269"/>
      <c r="L65" s="269"/>
      <c r="M65" s="269"/>
      <c r="N65" s="269"/>
      <c r="O65" s="269"/>
      <c r="P65" s="269"/>
      <c r="Q65" s="269"/>
      <c r="R65" s="269"/>
      <c r="S65" s="269"/>
      <c r="T65" s="269"/>
      <c r="U65" s="269"/>
    </row>
  </sheetData>
  <mergeCells count="1">
    <mergeCell ref="A1:A8"/>
  </mergeCells>
  <phoneticPr fontId="2" type="noConversion"/>
  <hyperlinks>
    <hyperlink ref="D4" r:id="rId1" xr:uid="{B26170F3-5382-4F64-B7F0-CEA875AB61EA}"/>
    <hyperlink ref="D3" r:id="rId2" xr:uid="{4CDF8805-B6B9-466D-BF18-BE8550CC97D6}"/>
    <hyperlink ref="A1:A8" location="목차!A1" display="목차!A1" xr:uid="{77E8055A-8025-473F-A378-4167D8014167}"/>
    <hyperlink ref="D5" r:id="rId3" xr:uid="{7621084D-92F7-414F-BB87-E5883948666A}"/>
    <hyperlink ref="D6" r:id="rId4" xr:uid="{96C38FE3-B447-4B61-B37B-B859FDC252BE}"/>
    <hyperlink ref="D1" r:id="rId5" xr:uid="{A5DA7B21-74A0-457B-A657-1CE1A8FD9E4D}"/>
    <hyperlink ref="A7" location="목차!A1" display="목차!A1" xr:uid="{A79DAFB0-9C8E-4B50-8574-5FD0129195FB}"/>
    <hyperlink ref="D7" r:id="rId6" xr:uid="{874BDB6D-ADD8-431C-B038-68261316442B}"/>
  </hyperlinks>
  <pageMargins left="0.7" right="0.7" top="0.75" bottom="0.75" header="0.3" footer="0.3"/>
  <pageSetup paperSize="9" orientation="portrait" horizontalDpi="4294967292" r:id="rId7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41E196-69FC-435D-89CF-C66DA4332402}">
  <dimension ref="A1:J34"/>
  <sheetViews>
    <sheetView showGridLines="0" zoomScale="118" zoomScaleNormal="118" workbookViewId="0">
      <selection activeCell="B8" sqref="B8"/>
    </sheetView>
  </sheetViews>
  <sheetFormatPr defaultColWidth="3.83203125" defaultRowHeight="18" customHeight="1"/>
  <cols>
    <col min="1" max="1" width="3" customWidth="1"/>
  </cols>
  <sheetData>
    <row r="1" spans="1:10" ht="18" customHeight="1">
      <c r="A1" s="286" t="s">
        <v>0</v>
      </c>
      <c r="D1" s="15" t="s">
        <v>20</v>
      </c>
    </row>
    <row r="2" spans="1:10" ht="18" customHeight="1">
      <c r="A2" s="287"/>
      <c r="B2" t="s">
        <v>5</v>
      </c>
      <c r="D2" t="s">
        <v>6</v>
      </c>
    </row>
    <row r="3" spans="1:10" ht="18" customHeight="1">
      <c r="A3" s="287"/>
      <c r="B3" t="s">
        <v>3</v>
      </c>
      <c r="D3" s="15" t="s">
        <v>4</v>
      </c>
    </row>
    <row r="4" spans="1:10" ht="18" customHeight="1">
      <c r="A4" s="287"/>
      <c r="B4" t="s">
        <v>1</v>
      </c>
      <c r="D4" s="15" t="s">
        <v>2</v>
      </c>
    </row>
    <row r="5" spans="1:10" ht="18" customHeight="1">
      <c r="A5" s="287"/>
      <c r="B5" t="s">
        <v>10</v>
      </c>
      <c r="D5" s="15" t="s">
        <v>11</v>
      </c>
    </row>
    <row r="6" spans="1:10" ht="18" customHeight="1">
      <c r="A6" s="287"/>
      <c r="B6" t="s">
        <v>13</v>
      </c>
      <c r="D6" s="15" t="s">
        <v>12</v>
      </c>
    </row>
    <row r="7" spans="1:10" ht="18" customHeight="1">
      <c r="A7" s="287"/>
      <c r="B7" t="s">
        <v>24</v>
      </c>
      <c r="D7" s="15" t="s">
        <v>25</v>
      </c>
    </row>
    <row r="8" spans="1:10" ht="18" customHeight="1">
      <c r="A8" s="287"/>
      <c r="B8" t="s">
        <v>6317</v>
      </c>
    </row>
    <row r="10" spans="1:10" ht="18" customHeight="1">
      <c r="C10" s="42" t="s">
        <v>3482</v>
      </c>
      <c r="D10" s="42"/>
      <c r="E10" s="42"/>
      <c r="F10" s="42"/>
      <c r="G10" s="42"/>
      <c r="H10" s="42"/>
      <c r="I10" s="42"/>
      <c r="J10" s="42"/>
    </row>
    <row r="11" spans="1:10" ht="18" customHeight="1">
      <c r="D11" t="s">
        <v>3483</v>
      </c>
    </row>
    <row r="20" spans="4:6" ht="18" customHeight="1">
      <c r="D20" t="s">
        <v>3484</v>
      </c>
    </row>
    <row r="21" spans="4:6" ht="18" customHeight="1">
      <c r="E21" t="s">
        <v>3485</v>
      </c>
      <c r="F21" t="s">
        <v>3486</v>
      </c>
    </row>
    <row r="22" spans="4:6" ht="18" customHeight="1">
      <c r="E22" t="s">
        <v>3487</v>
      </c>
      <c r="F22" t="s">
        <v>3488</v>
      </c>
    </row>
    <row r="23" spans="4:6" ht="18" customHeight="1">
      <c r="E23" t="s">
        <v>3491</v>
      </c>
      <c r="F23" t="s">
        <v>3489</v>
      </c>
    </row>
    <row r="24" spans="4:6" ht="18" customHeight="1">
      <c r="E24" t="s">
        <v>3492</v>
      </c>
      <c r="F24" t="s">
        <v>3490</v>
      </c>
    </row>
    <row r="26" spans="4:6" ht="18" customHeight="1">
      <c r="D26" t="s">
        <v>3493</v>
      </c>
    </row>
    <row r="27" spans="4:6" ht="18" customHeight="1">
      <c r="E27" t="s">
        <v>3494</v>
      </c>
    </row>
    <row r="29" spans="4:6" ht="18" customHeight="1">
      <c r="D29" t="s">
        <v>3495</v>
      </c>
    </row>
    <row r="30" spans="4:6" ht="18" customHeight="1">
      <c r="E30" t="s">
        <v>3496</v>
      </c>
    </row>
    <row r="32" spans="4:6" ht="18" customHeight="1">
      <c r="D32" t="s">
        <v>3497</v>
      </c>
    </row>
    <row r="33" spans="4:4" ht="18" customHeight="1">
      <c r="D33" t="s">
        <v>3498</v>
      </c>
    </row>
    <row r="34" spans="4:4" ht="18" customHeight="1">
      <c r="D34" t="s">
        <v>3499</v>
      </c>
    </row>
  </sheetData>
  <mergeCells count="1">
    <mergeCell ref="A1:A8"/>
  </mergeCells>
  <phoneticPr fontId="2" type="noConversion"/>
  <hyperlinks>
    <hyperlink ref="D4" r:id="rId1" xr:uid="{35281538-5DBB-4336-8F2C-BBEE8CF2EFF6}"/>
    <hyperlink ref="D3" r:id="rId2" xr:uid="{1C48EA3B-6A8C-4ABD-93A8-B8E4FAC1A0B6}"/>
    <hyperlink ref="A1:A8" location="목차!A1" display="목차!A1" xr:uid="{0D7689C3-70FC-4D18-9A18-88A391A988E4}"/>
    <hyperlink ref="D5" r:id="rId3" xr:uid="{8959742E-677F-4DED-A205-A6BB30A2D655}"/>
    <hyperlink ref="D6" r:id="rId4" xr:uid="{F8F47B1D-99ED-4369-9EC6-A611182CDE94}"/>
    <hyperlink ref="D1" r:id="rId5" xr:uid="{7FF34F19-7FA1-437F-BCCA-1F9804DC4654}"/>
    <hyperlink ref="A7" location="목차!A1" display="목차!A1" xr:uid="{F9BD7DA1-5B88-48E0-B114-1E6CF6A91A78}"/>
    <hyperlink ref="D7" r:id="rId6" xr:uid="{6008BB5A-3527-44E2-8357-0CD0DFD53034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C3A7CB-869F-4DA7-B1AE-B5A04011AD9E}">
  <dimension ref="A1:AD698"/>
  <sheetViews>
    <sheetView showGridLines="0" zoomScale="85" zoomScaleNormal="85" workbookViewId="0">
      <selection activeCell="B8" sqref="B8"/>
    </sheetView>
  </sheetViews>
  <sheetFormatPr defaultColWidth="3.83203125" defaultRowHeight="18" customHeight="1"/>
  <cols>
    <col min="1" max="1" width="3" customWidth="1"/>
    <col min="7" max="8" width="5.1640625" bestFit="1" customWidth="1"/>
    <col min="12" max="12" width="5.1640625" bestFit="1" customWidth="1"/>
    <col min="15" max="15" width="4.1640625" bestFit="1" customWidth="1"/>
    <col min="16" max="16" width="5.1640625" bestFit="1" customWidth="1"/>
    <col min="18" max="18" width="4.1640625" bestFit="1" customWidth="1"/>
  </cols>
  <sheetData>
    <row r="1" spans="1:10" ht="18" customHeight="1">
      <c r="A1" s="286" t="s">
        <v>0</v>
      </c>
      <c r="D1" s="15" t="s">
        <v>20</v>
      </c>
    </row>
    <row r="2" spans="1:10" ht="18" customHeight="1">
      <c r="A2" s="287"/>
      <c r="B2" t="s">
        <v>5</v>
      </c>
      <c r="D2" t="s">
        <v>6</v>
      </c>
    </row>
    <row r="3" spans="1:10" ht="18" customHeight="1">
      <c r="A3" s="287"/>
      <c r="B3" t="s">
        <v>3</v>
      </c>
      <c r="D3" s="15" t="s">
        <v>4</v>
      </c>
    </row>
    <row r="4" spans="1:10" ht="18" customHeight="1">
      <c r="A4" s="287"/>
      <c r="B4" t="s">
        <v>1</v>
      </c>
      <c r="D4" s="15" t="s">
        <v>2</v>
      </c>
    </row>
    <row r="5" spans="1:10" ht="18" customHeight="1">
      <c r="A5" s="287"/>
      <c r="B5" t="s">
        <v>10</v>
      </c>
      <c r="D5" s="15" t="s">
        <v>11</v>
      </c>
    </row>
    <row r="6" spans="1:10" ht="18" customHeight="1">
      <c r="A6" s="287"/>
      <c r="B6" t="s">
        <v>13</v>
      </c>
      <c r="D6" s="15" t="s">
        <v>12</v>
      </c>
    </row>
    <row r="7" spans="1:10" ht="18" customHeight="1">
      <c r="A7" s="287"/>
      <c r="B7" t="s">
        <v>24</v>
      </c>
      <c r="D7" s="15" t="s">
        <v>25</v>
      </c>
    </row>
    <row r="8" spans="1:10" ht="18" customHeight="1">
      <c r="A8" s="287"/>
      <c r="B8" t="s">
        <v>6317</v>
      </c>
    </row>
    <row r="10" spans="1:10" ht="18" customHeight="1">
      <c r="C10" s="42" t="s">
        <v>3207</v>
      </c>
      <c r="D10" s="42"/>
      <c r="E10" s="42"/>
      <c r="F10" s="42"/>
      <c r="G10" s="42"/>
      <c r="H10" s="42"/>
      <c r="I10" s="42"/>
      <c r="J10" s="42"/>
    </row>
    <row r="11" spans="1:10" ht="18" customHeight="1">
      <c r="D11" t="s">
        <v>3203</v>
      </c>
    </row>
    <row r="12" spans="1:10" ht="18" customHeight="1">
      <c r="D12" t="s">
        <v>3204</v>
      </c>
    </row>
    <row r="13" spans="1:10" ht="18" customHeight="1">
      <c r="D13" t="s">
        <v>3205</v>
      </c>
    </row>
    <row r="14" spans="1:10" ht="18" customHeight="1">
      <c r="D14" t="s">
        <v>3206</v>
      </c>
    </row>
    <row r="16" spans="1:10" ht="18" customHeight="1">
      <c r="E16" s="28" t="s">
        <v>3208</v>
      </c>
      <c r="F16" s="28"/>
      <c r="G16" s="28"/>
      <c r="H16" s="28"/>
      <c r="I16" s="28"/>
      <c r="J16" s="28"/>
    </row>
    <row r="17" spans="6:17" ht="18" customHeight="1">
      <c r="F17" s="34" t="s">
        <v>3210</v>
      </c>
    </row>
    <row r="18" spans="6:17" ht="18" customHeight="1">
      <c r="F18" s="34" t="s">
        <v>3209</v>
      </c>
    </row>
    <row r="20" spans="6:17" ht="18" customHeight="1">
      <c r="F20" s="39" t="s">
        <v>3211</v>
      </c>
      <c r="G20" s="39"/>
      <c r="H20" s="39"/>
      <c r="I20" s="39"/>
      <c r="J20" s="39"/>
      <c r="K20" s="39"/>
      <c r="L20" s="39"/>
      <c r="M20" s="39"/>
      <c r="N20" s="39"/>
      <c r="O20" s="39"/>
      <c r="P20" s="39"/>
      <c r="Q20" s="39"/>
    </row>
    <row r="22" spans="6:17" ht="18" customHeight="1">
      <c r="G22" s="52" t="s">
        <v>3212</v>
      </c>
    </row>
    <row r="23" spans="6:17" ht="18" customHeight="1">
      <c r="G23" s="54" t="s">
        <v>3220</v>
      </c>
    </row>
    <row r="24" spans="6:17" ht="18" customHeight="1">
      <c r="G24" s="54"/>
    </row>
    <row r="25" spans="6:17" ht="18" customHeight="1">
      <c r="G25" s="52" t="s">
        <v>3213</v>
      </c>
    </row>
    <row r="26" spans="6:17" ht="18" customHeight="1">
      <c r="G26" s="54" t="s">
        <v>3221</v>
      </c>
    </row>
    <row r="27" spans="6:17" ht="18" customHeight="1">
      <c r="G27" s="76" t="s">
        <v>3214</v>
      </c>
    </row>
    <row r="28" spans="6:17" ht="18" customHeight="1">
      <c r="G28" s="54" t="s">
        <v>3222</v>
      </c>
    </row>
    <row r="29" spans="6:17" ht="18" customHeight="1">
      <c r="G29" s="54"/>
    </row>
    <row r="30" spans="6:17" ht="18" customHeight="1">
      <c r="G30" s="52" t="s">
        <v>3215</v>
      </c>
    </row>
    <row r="31" spans="6:17" ht="18" customHeight="1">
      <c r="G31" s="54" t="s">
        <v>3223</v>
      </c>
    </row>
    <row r="32" spans="6:17" ht="18" customHeight="1">
      <c r="G32" s="54"/>
    </row>
    <row r="33" spans="5:13" ht="18" customHeight="1">
      <c r="G33" s="52" t="s">
        <v>3216</v>
      </c>
    </row>
    <row r="34" spans="5:13" ht="18" customHeight="1">
      <c r="G34" s="76" t="s">
        <v>3217</v>
      </c>
    </row>
    <row r="35" spans="5:13" ht="18" customHeight="1">
      <c r="G35" s="76"/>
    </row>
    <row r="36" spans="5:13" ht="18" customHeight="1">
      <c r="G36" s="52" t="s">
        <v>3218</v>
      </c>
    </row>
    <row r="37" spans="5:13" ht="18" customHeight="1">
      <c r="G37" s="76" t="s">
        <v>3219</v>
      </c>
    </row>
    <row r="39" spans="5:13" ht="18" customHeight="1">
      <c r="E39" s="28" t="s">
        <v>3224</v>
      </c>
      <c r="F39" s="28"/>
      <c r="G39" s="28"/>
      <c r="H39" s="28"/>
      <c r="I39" s="28"/>
      <c r="J39" s="28"/>
      <c r="K39" s="28"/>
      <c r="L39" s="28"/>
      <c r="M39" s="28"/>
    </row>
    <row r="40" spans="5:13" ht="18" customHeight="1">
      <c r="F40" s="126" t="s">
        <v>802</v>
      </c>
      <c r="G40" s="126"/>
    </row>
    <row r="41" spans="5:13" ht="18" customHeight="1">
      <c r="G41" t="s">
        <v>3225</v>
      </c>
    </row>
    <row r="42" spans="5:13" ht="18" customHeight="1">
      <c r="G42" t="s">
        <v>3226</v>
      </c>
    </row>
    <row r="44" spans="5:13" ht="18" customHeight="1">
      <c r="G44" s="76" t="s">
        <v>3227</v>
      </c>
    </row>
    <row r="45" spans="5:13" ht="18" customHeight="1">
      <c r="G45" s="76"/>
    </row>
    <row r="46" spans="5:13" ht="18" customHeight="1">
      <c r="G46" s="52" t="s">
        <v>3228</v>
      </c>
    </row>
    <row r="47" spans="5:13" ht="18" customHeight="1">
      <c r="G47" s="52" t="s">
        <v>3229</v>
      </c>
    </row>
    <row r="48" spans="5:13" ht="18" customHeight="1">
      <c r="G48" s="52" t="s">
        <v>3230</v>
      </c>
    </row>
    <row r="49" spans="6:13" ht="18" customHeight="1">
      <c r="G49" s="52"/>
    </row>
    <row r="50" spans="6:13" ht="18" customHeight="1">
      <c r="G50" s="54" t="s">
        <v>3232</v>
      </c>
    </row>
    <row r="51" spans="6:13" ht="18" customHeight="1">
      <c r="G51" s="54" t="s">
        <v>3233</v>
      </c>
    </row>
    <row r="52" spans="6:13" ht="18" customHeight="1">
      <c r="G52" s="54"/>
    </row>
    <row r="53" spans="6:13" ht="18" customHeight="1">
      <c r="G53" s="76" t="s">
        <v>3217</v>
      </c>
    </row>
    <row r="54" spans="6:13" ht="18" customHeight="1">
      <c r="G54" s="76"/>
    </row>
    <row r="55" spans="6:13" ht="18" customHeight="1">
      <c r="G55" s="54" t="s">
        <v>3234</v>
      </c>
    </row>
    <row r="56" spans="6:13" ht="18" customHeight="1">
      <c r="G56" s="54" t="s">
        <v>3235</v>
      </c>
    </row>
    <row r="57" spans="6:13" ht="18" customHeight="1">
      <c r="G57" s="54"/>
    </row>
    <row r="58" spans="6:13" ht="18" customHeight="1">
      <c r="G58" s="52" t="s">
        <v>3231</v>
      </c>
    </row>
    <row r="60" spans="6:13" ht="18" customHeight="1">
      <c r="F60" s="126" t="s">
        <v>3236</v>
      </c>
      <c r="G60" s="126"/>
      <c r="H60" s="126"/>
      <c r="I60" s="126"/>
    </row>
    <row r="61" spans="6:13" ht="18" customHeight="1">
      <c r="G61" s="52" t="s">
        <v>3237</v>
      </c>
    </row>
    <row r="62" spans="6:13" ht="18" customHeight="1">
      <c r="G62" s="54" t="s">
        <v>3232</v>
      </c>
    </row>
    <row r="63" spans="6:13" ht="18" customHeight="1">
      <c r="G63" s="147" t="s">
        <v>3241</v>
      </c>
      <c r="H63" s="33"/>
      <c r="I63" s="33"/>
      <c r="J63" s="33"/>
      <c r="K63" s="33"/>
      <c r="L63" s="33"/>
      <c r="M63" s="33"/>
    </row>
    <row r="64" spans="6:13" ht="18" customHeight="1">
      <c r="G64" s="52" t="s">
        <v>3238</v>
      </c>
    </row>
    <row r="65" spans="6:19" ht="18" customHeight="1">
      <c r="G65" s="52"/>
    </row>
    <row r="66" spans="6:19" ht="18" customHeight="1">
      <c r="G66" s="54" t="s">
        <v>3242</v>
      </c>
    </row>
    <row r="67" spans="6:19" ht="18" customHeight="1">
      <c r="G67" s="147" t="s">
        <v>3233</v>
      </c>
      <c r="H67" s="33"/>
      <c r="I67" s="33"/>
      <c r="J67" s="33"/>
      <c r="K67" s="33"/>
      <c r="L67" s="33"/>
      <c r="M67" s="33"/>
      <c r="N67" s="33"/>
      <c r="O67" s="33"/>
    </row>
    <row r="68" spans="6:19" ht="18" customHeight="1">
      <c r="G68" s="52" t="s">
        <v>3239</v>
      </c>
    </row>
    <row r="69" spans="6:19" ht="18" customHeight="1">
      <c r="G69" s="52"/>
    </row>
    <row r="70" spans="6:19" ht="18" customHeight="1">
      <c r="G70" s="52" t="s">
        <v>3240</v>
      </c>
    </row>
    <row r="71" spans="6:19" ht="18" customHeight="1">
      <c r="G71" s="54" t="s">
        <v>3232</v>
      </c>
    </row>
    <row r="72" spans="6:19" ht="18" customHeight="1">
      <c r="G72" s="147" t="s">
        <v>3243</v>
      </c>
      <c r="H72" s="33"/>
      <c r="I72" s="33"/>
      <c r="J72" s="33"/>
      <c r="K72" s="33"/>
      <c r="L72" s="33"/>
      <c r="M72" s="33"/>
      <c r="N72" s="33"/>
      <c r="O72" s="33"/>
      <c r="P72" s="33"/>
    </row>
    <row r="73" spans="6:19" ht="18" customHeight="1">
      <c r="G73" s="52" t="s">
        <v>1213</v>
      </c>
    </row>
    <row r="75" spans="6:19" ht="18" customHeight="1">
      <c r="F75" s="127" t="s">
        <v>3244</v>
      </c>
      <c r="G75" s="128"/>
      <c r="H75" s="128"/>
      <c r="I75" s="128"/>
      <c r="J75" s="128"/>
      <c r="K75" s="128"/>
      <c r="L75" s="128"/>
      <c r="M75" s="128"/>
      <c r="N75" s="128"/>
      <c r="O75" s="128"/>
      <c r="P75" s="128"/>
      <c r="Q75" s="128"/>
      <c r="R75" s="128"/>
      <c r="S75" s="128"/>
    </row>
    <row r="76" spans="6:19" ht="18" customHeight="1">
      <c r="F76" s="54" t="s">
        <v>3246</v>
      </c>
    </row>
    <row r="77" spans="6:19" ht="18" customHeight="1">
      <c r="F77" s="52" t="s">
        <v>3245</v>
      </c>
    </row>
    <row r="79" spans="6:19" ht="18" customHeight="1">
      <c r="F79" s="126" t="s">
        <v>3247</v>
      </c>
      <c r="G79" s="126"/>
      <c r="H79" s="126"/>
      <c r="I79" s="126"/>
      <c r="J79" s="126"/>
      <c r="K79" s="126"/>
      <c r="L79" s="126"/>
    </row>
    <row r="80" spans="6:19" ht="18" customHeight="1">
      <c r="G80" s="43" t="s">
        <v>3248</v>
      </c>
    </row>
    <row r="82" spans="7:7" ht="18" customHeight="1">
      <c r="G82" s="52" t="s">
        <v>3249</v>
      </c>
    </row>
    <row r="83" spans="7:7" ht="18" customHeight="1">
      <c r="G83" s="52" t="s">
        <v>3250</v>
      </c>
    </row>
    <row r="84" spans="7:7" ht="18" customHeight="1">
      <c r="G84" s="52" t="s">
        <v>3251</v>
      </c>
    </row>
    <row r="85" spans="7:7" ht="18" customHeight="1">
      <c r="G85" s="52" t="s">
        <v>3252</v>
      </c>
    </row>
    <row r="86" spans="7:7" ht="18" customHeight="1">
      <c r="G86" s="52"/>
    </row>
    <row r="87" spans="7:7" ht="18" customHeight="1">
      <c r="G87" s="54" t="s">
        <v>3259</v>
      </c>
    </row>
    <row r="88" spans="7:7" ht="18" customHeight="1">
      <c r="G88" s="54" t="s">
        <v>3223</v>
      </c>
    </row>
    <row r="89" spans="7:7" ht="18" customHeight="1">
      <c r="G89" s="54"/>
    </row>
    <row r="90" spans="7:7" ht="18" customHeight="1">
      <c r="G90" s="52" t="s">
        <v>3253</v>
      </c>
    </row>
    <row r="91" spans="7:7" ht="18" customHeight="1">
      <c r="G91" s="52" t="s">
        <v>3254</v>
      </c>
    </row>
    <row r="92" spans="7:7" ht="18" customHeight="1">
      <c r="G92" s="52" t="s">
        <v>3255</v>
      </c>
    </row>
    <row r="93" spans="7:7" ht="18" customHeight="1">
      <c r="G93" s="52"/>
    </row>
    <row r="94" spans="7:7" ht="18" customHeight="1">
      <c r="G94" s="54" t="s">
        <v>3260</v>
      </c>
    </row>
    <row r="95" spans="7:7" ht="18" customHeight="1">
      <c r="G95" s="54" t="s">
        <v>3223</v>
      </c>
    </row>
    <row r="96" spans="7:7" ht="18" customHeight="1">
      <c r="G96" s="54"/>
    </row>
    <row r="97" spans="6:13" ht="18" customHeight="1">
      <c r="G97" s="52" t="s">
        <v>3256</v>
      </c>
    </row>
    <row r="98" spans="6:13" ht="18" customHeight="1">
      <c r="G98" s="52" t="s">
        <v>3257</v>
      </c>
    </row>
    <row r="99" spans="6:13" ht="18" customHeight="1">
      <c r="G99" s="52" t="s">
        <v>3258</v>
      </c>
    </row>
    <row r="100" spans="6:13" ht="18" customHeight="1">
      <c r="G100" s="52"/>
    </row>
    <row r="101" spans="6:13" ht="18" customHeight="1">
      <c r="G101" s="54" t="s">
        <v>3261</v>
      </c>
    </row>
    <row r="102" spans="6:13" ht="18" customHeight="1">
      <c r="G102" s="54" t="s">
        <v>3223</v>
      </c>
    </row>
    <row r="104" spans="6:13" ht="18" customHeight="1">
      <c r="F104" s="126" t="s">
        <v>3262</v>
      </c>
      <c r="G104" s="126"/>
      <c r="H104" s="126"/>
      <c r="I104" s="126"/>
      <c r="J104" s="126"/>
      <c r="K104" s="126"/>
      <c r="L104" s="126"/>
      <c r="M104" s="126"/>
    </row>
    <row r="105" spans="6:13" ht="18" customHeight="1">
      <c r="G105" s="43" t="s">
        <v>3263</v>
      </c>
    </row>
    <row r="107" spans="6:13" ht="18" customHeight="1">
      <c r="H107" s="54" t="s">
        <v>3264</v>
      </c>
    </row>
    <row r="108" spans="6:13" ht="18" customHeight="1">
      <c r="H108" s="76" t="s">
        <v>3214</v>
      </c>
    </row>
    <row r="109" spans="6:13" ht="18" customHeight="1">
      <c r="H109" s="54" t="s">
        <v>3265</v>
      </c>
    </row>
    <row r="110" spans="6:13" ht="18" customHeight="1">
      <c r="H110" s="54" t="s">
        <v>3266</v>
      </c>
    </row>
    <row r="112" spans="6:13" ht="18" customHeight="1">
      <c r="H112" s="54" t="s">
        <v>2076</v>
      </c>
    </row>
    <row r="113" spans="7:15" ht="18" customHeight="1">
      <c r="H113" s="54" t="s">
        <v>3267</v>
      </c>
    </row>
    <row r="115" spans="7:15" ht="18" customHeight="1">
      <c r="G115" s="304" t="s">
        <v>128</v>
      </c>
      <c r="H115" s="305"/>
      <c r="I115" s="305"/>
      <c r="J115" s="305"/>
      <c r="K115" s="305"/>
      <c r="L115" s="305"/>
      <c r="M115" s="306"/>
      <c r="O115" t="s">
        <v>3268</v>
      </c>
    </row>
    <row r="116" spans="7:15" ht="18" customHeight="1">
      <c r="G116" s="304" t="s">
        <v>124</v>
      </c>
      <c r="H116" s="305"/>
      <c r="I116" s="305"/>
      <c r="J116" s="305"/>
      <c r="K116" s="305"/>
      <c r="L116" s="305"/>
      <c r="M116" s="306"/>
      <c r="O116" s="43" t="s">
        <v>3269</v>
      </c>
    </row>
    <row r="117" spans="7:15" ht="18" customHeight="1">
      <c r="G117" s="304" t="s">
        <v>125</v>
      </c>
      <c r="H117" s="305"/>
      <c r="I117" s="305"/>
      <c r="J117" s="305"/>
      <c r="K117" s="305"/>
      <c r="L117" s="305"/>
      <c r="M117" s="306"/>
      <c r="O117" s="43" t="s">
        <v>3270</v>
      </c>
    </row>
    <row r="118" spans="7:15" ht="18" customHeight="1">
      <c r="G118" s="304" t="s">
        <v>135</v>
      </c>
      <c r="H118" s="305"/>
      <c r="I118" s="305"/>
      <c r="J118" s="305"/>
      <c r="K118" s="305"/>
      <c r="L118" s="305"/>
      <c r="M118" s="306"/>
      <c r="O118" t="s">
        <v>3271</v>
      </c>
    </row>
    <row r="119" spans="7:15" ht="18" customHeight="1">
      <c r="G119" s="304" t="s">
        <v>136</v>
      </c>
      <c r="H119" s="305"/>
      <c r="I119" s="305"/>
      <c r="J119" s="305"/>
      <c r="K119" s="305"/>
      <c r="L119" s="305"/>
      <c r="M119" s="306"/>
      <c r="O119" s="43" t="s">
        <v>3272</v>
      </c>
    </row>
    <row r="120" spans="7:15" ht="18" customHeight="1">
      <c r="G120" s="304" t="s">
        <v>138</v>
      </c>
      <c r="H120" s="305"/>
      <c r="I120" s="305"/>
      <c r="J120" s="305"/>
      <c r="K120" s="305"/>
      <c r="L120" s="305"/>
      <c r="M120" s="306"/>
      <c r="O120" t="s">
        <v>3274</v>
      </c>
    </row>
    <row r="121" spans="7:15" ht="18" customHeight="1">
      <c r="G121" s="148" t="s">
        <v>140</v>
      </c>
      <c r="H121" s="144"/>
      <c r="I121" s="145"/>
      <c r="J121" s="145"/>
      <c r="K121" s="145"/>
      <c r="L121" s="145"/>
      <c r="M121" s="146"/>
      <c r="O121" t="s">
        <v>3273</v>
      </c>
    </row>
    <row r="122" spans="7:15" ht="18" customHeight="1">
      <c r="G122" s="304" t="s">
        <v>126</v>
      </c>
      <c r="H122" s="305"/>
      <c r="I122" s="305"/>
      <c r="J122" s="305"/>
      <c r="K122" s="305"/>
      <c r="L122" s="305"/>
      <c r="M122" s="306"/>
      <c r="O122">
        <v>10</v>
      </c>
    </row>
    <row r="124" spans="7:15" ht="18" customHeight="1">
      <c r="H124" s="54" t="s">
        <v>3306</v>
      </c>
    </row>
    <row r="125" spans="7:15" ht="18" customHeight="1">
      <c r="H125" s="76" t="s">
        <v>3275</v>
      </c>
    </row>
    <row r="126" spans="7:15" ht="18" customHeight="1">
      <c r="H126" s="76" t="s">
        <v>3276</v>
      </c>
    </row>
    <row r="127" spans="7:15" ht="18" customHeight="1">
      <c r="H127" s="76" t="s">
        <v>3277</v>
      </c>
    </row>
    <row r="128" spans="7:15" ht="18" customHeight="1">
      <c r="H128" s="76" t="s">
        <v>3278</v>
      </c>
    </row>
    <row r="129" spans="8:8" ht="18" customHeight="1">
      <c r="H129" s="76" t="s">
        <v>3279</v>
      </c>
    </row>
    <row r="130" spans="8:8" ht="18" customHeight="1">
      <c r="H130" s="76" t="s">
        <v>3280</v>
      </c>
    </row>
    <row r="131" spans="8:8" ht="18" customHeight="1">
      <c r="H131" s="76" t="s">
        <v>3281</v>
      </c>
    </row>
    <row r="132" spans="8:8" ht="18" customHeight="1">
      <c r="H132" s="76" t="s">
        <v>3282</v>
      </c>
    </row>
    <row r="133" spans="8:8" ht="18" customHeight="1">
      <c r="H133" s="76" t="s">
        <v>3307</v>
      </c>
    </row>
    <row r="134" spans="8:8" ht="18" customHeight="1">
      <c r="H134" s="76" t="s">
        <v>3308</v>
      </c>
    </row>
    <row r="135" spans="8:8" ht="18" customHeight="1">
      <c r="H135" s="76" t="s">
        <v>3309</v>
      </c>
    </row>
    <row r="136" spans="8:8" ht="18" customHeight="1">
      <c r="H136" s="76" t="s">
        <v>3310</v>
      </c>
    </row>
    <row r="137" spans="8:8" ht="18" customHeight="1">
      <c r="H137" s="76" t="s">
        <v>3311</v>
      </c>
    </row>
    <row r="138" spans="8:8" ht="18" customHeight="1">
      <c r="H138" s="76" t="s">
        <v>3312</v>
      </c>
    </row>
    <row r="139" spans="8:8" ht="18" customHeight="1">
      <c r="H139" s="76" t="s">
        <v>3313</v>
      </c>
    </row>
    <row r="140" spans="8:8" ht="18" customHeight="1">
      <c r="H140" s="76" t="s">
        <v>3314</v>
      </c>
    </row>
    <row r="141" spans="8:8" ht="18" customHeight="1">
      <c r="H141" s="76">
        <v>10</v>
      </c>
    </row>
    <row r="142" spans="8:8" ht="18" customHeight="1">
      <c r="H142" s="76" t="s">
        <v>3283</v>
      </c>
    </row>
    <row r="143" spans="8:8" ht="18" customHeight="1">
      <c r="H143" s="76"/>
    </row>
    <row r="144" spans="8:8" ht="18" customHeight="1">
      <c r="H144" s="54" t="s">
        <v>2076</v>
      </c>
    </row>
    <row r="145" spans="8:8" ht="18" customHeight="1">
      <c r="H145" s="54" t="s">
        <v>3267</v>
      </c>
    </row>
    <row r="146" spans="8:8" ht="18" customHeight="1">
      <c r="H146" s="54"/>
    </row>
    <row r="147" spans="8:8" ht="18" customHeight="1">
      <c r="H147" s="52" t="s">
        <v>3284</v>
      </c>
    </row>
    <row r="148" spans="8:8" ht="18" customHeight="1">
      <c r="H148" s="52" t="s">
        <v>3285</v>
      </c>
    </row>
    <row r="149" spans="8:8" ht="18" customHeight="1">
      <c r="H149" s="52" t="s">
        <v>3286</v>
      </c>
    </row>
    <row r="150" spans="8:8" ht="18" customHeight="1">
      <c r="H150" s="52" t="s">
        <v>3287</v>
      </c>
    </row>
    <row r="151" spans="8:8" ht="18" customHeight="1">
      <c r="H151" s="52" t="s">
        <v>3288</v>
      </c>
    </row>
    <row r="152" spans="8:8" ht="18" customHeight="1">
      <c r="H152" s="52" t="s">
        <v>3289</v>
      </c>
    </row>
    <row r="153" spans="8:8" ht="18" customHeight="1">
      <c r="H153" s="52" t="s">
        <v>3290</v>
      </c>
    </row>
    <row r="154" spans="8:8" ht="18" customHeight="1">
      <c r="H154" s="52" t="s">
        <v>3291</v>
      </c>
    </row>
    <row r="155" spans="8:8" ht="18" customHeight="1">
      <c r="H155" s="52" t="s">
        <v>3292</v>
      </c>
    </row>
    <row r="156" spans="8:8" ht="18" customHeight="1">
      <c r="H156" s="52" t="s">
        <v>3293</v>
      </c>
    </row>
    <row r="157" spans="8:8" ht="18" customHeight="1">
      <c r="H157" s="52" t="s">
        <v>3294</v>
      </c>
    </row>
    <row r="158" spans="8:8" ht="18" customHeight="1">
      <c r="H158" s="52" t="s">
        <v>3295</v>
      </c>
    </row>
    <row r="159" spans="8:8" ht="18" customHeight="1">
      <c r="H159" s="52" t="s">
        <v>3296</v>
      </c>
    </row>
    <row r="160" spans="8:8" ht="18" customHeight="1">
      <c r="H160" s="52" t="s">
        <v>3297</v>
      </c>
    </row>
    <row r="161" spans="8:8" ht="18" customHeight="1">
      <c r="H161" s="52" t="s">
        <v>3298</v>
      </c>
    </row>
    <row r="162" spans="8:8" ht="18" customHeight="1">
      <c r="H162" s="52" t="s">
        <v>3299</v>
      </c>
    </row>
    <row r="163" spans="8:8" ht="18" customHeight="1">
      <c r="H163" s="52" t="s">
        <v>3300</v>
      </c>
    </row>
    <row r="164" spans="8:8" ht="18" customHeight="1">
      <c r="H164" s="52">
        <f>--    10</f>
        <v>10</v>
      </c>
    </row>
    <row r="165" spans="8:8" ht="18" customHeight="1">
      <c r="H165" s="52" t="s">
        <v>3301</v>
      </c>
    </row>
    <row r="166" spans="8:8" ht="18" customHeight="1">
      <c r="H166" s="52"/>
    </row>
    <row r="167" spans="8:8" ht="18" customHeight="1">
      <c r="H167" s="52" t="s">
        <v>3302</v>
      </c>
    </row>
    <row r="168" spans="8:8" ht="18" customHeight="1">
      <c r="H168" s="52" t="s">
        <v>3303</v>
      </c>
    </row>
    <row r="169" spans="8:8" ht="18" customHeight="1">
      <c r="H169" s="52"/>
    </row>
    <row r="170" spans="8:8" ht="18" customHeight="1">
      <c r="H170" s="54" t="s">
        <v>3306</v>
      </c>
    </row>
    <row r="171" spans="8:8" ht="18" customHeight="1">
      <c r="H171" s="76" t="s">
        <v>3275</v>
      </c>
    </row>
    <row r="172" spans="8:8" ht="18" customHeight="1">
      <c r="H172" s="76" t="s">
        <v>3276</v>
      </c>
    </row>
    <row r="173" spans="8:8" ht="18" customHeight="1">
      <c r="H173" s="76" t="s">
        <v>3277</v>
      </c>
    </row>
    <row r="174" spans="8:8" ht="18" customHeight="1">
      <c r="H174" s="76" t="s">
        <v>3278</v>
      </c>
    </row>
    <row r="175" spans="8:8" ht="18" customHeight="1">
      <c r="H175" s="76" t="s">
        <v>3279</v>
      </c>
    </row>
    <row r="176" spans="8:8" ht="18" customHeight="1">
      <c r="H176" s="76" t="s">
        <v>3280</v>
      </c>
    </row>
    <row r="177" spans="8:8" ht="18" customHeight="1">
      <c r="H177" s="76" t="s">
        <v>3281</v>
      </c>
    </row>
    <row r="178" spans="8:8" ht="18" customHeight="1">
      <c r="H178" s="76" t="s">
        <v>3282</v>
      </c>
    </row>
    <row r="179" spans="8:8" ht="18" customHeight="1">
      <c r="H179" s="76" t="s">
        <v>3307</v>
      </c>
    </row>
    <row r="180" spans="8:8" ht="18" customHeight="1">
      <c r="H180" s="76" t="s">
        <v>3315</v>
      </c>
    </row>
    <row r="181" spans="8:8" ht="18" customHeight="1">
      <c r="H181" s="76" t="s">
        <v>3316</v>
      </c>
    </row>
    <row r="182" spans="8:8" ht="18" customHeight="1">
      <c r="H182" s="76" t="s">
        <v>3310</v>
      </c>
    </row>
    <row r="183" spans="8:8" ht="18" customHeight="1">
      <c r="H183" s="76" t="s">
        <v>3311</v>
      </c>
    </row>
    <row r="184" spans="8:8" ht="18" customHeight="1">
      <c r="H184" s="76" t="s">
        <v>3317</v>
      </c>
    </row>
    <row r="185" spans="8:8" ht="18" customHeight="1">
      <c r="H185" s="76" t="s">
        <v>3313</v>
      </c>
    </row>
    <row r="186" spans="8:8" ht="18" customHeight="1">
      <c r="H186" s="76" t="s">
        <v>3314</v>
      </c>
    </row>
    <row r="187" spans="8:8" ht="18" customHeight="1">
      <c r="H187" s="76">
        <v>10</v>
      </c>
    </row>
    <row r="188" spans="8:8" ht="18" customHeight="1">
      <c r="H188" s="76" t="s">
        <v>3283</v>
      </c>
    </row>
    <row r="189" spans="8:8" ht="18" customHeight="1">
      <c r="H189" s="76"/>
    </row>
    <row r="190" spans="8:8" ht="18" customHeight="1">
      <c r="H190" s="54" t="s">
        <v>2076</v>
      </c>
    </row>
    <row r="191" spans="8:8" ht="18" customHeight="1">
      <c r="H191" s="54" t="s">
        <v>3267</v>
      </c>
    </row>
    <row r="192" spans="8:8" ht="18" customHeight="1">
      <c r="H192" s="54"/>
    </row>
    <row r="193" spans="8:8" ht="18" customHeight="1">
      <c r="H193" s="54" t="s">
        <v>3306</v>
      </c>
    </row>
    <row r="194" spans="8:8" ht="18" customHeight="1">
      <c r="H194" s="76" t="s">
        <v>3275</v>
      </c>
    </row>
    <row r="195" spans="8:8" ht="18" customHeight="1">
      <c r="H195" s="76" t="s">
        <v>3276</v>
      </c>
    </row>
    <row r="196" spans="8:8" ht="18" customHeight="1">
      <c r="H196" s="76" t="s">
        <v>3277</v>
      </c>
    </row>
    <row r="197" spans="8:8" ht="18" customHeight="1">
      <c r="H197" s="76" t="s">
        <v>3278</v>
      </c>
    </row>
    <row r="198" spans="8:8" ht="18" customHeight="1">
      <c r="H198" s="76" t="s">
        <v>3279</v>
      </c>
    </row>
    <row r="199" spans="8:8" ht="18" customHeight="1">
      <c r="H199" s="76" t="s">
        <v>3280</v>
      </c>
    </row>
    <row r="200" spans="8:8" ht="18" customHeight="1">
      <c r="H200" s="76" t="s">
        <v>3281</v>
      </c>
    </row>
    <row r="201" spans="8:8" ht="18" customHeight="1">
      <c r="H201" s="76" t="s">
        <v>3282</v>
      </c>
    </row>
    <row r="202" spans="8:8" ht="18" customHeight="1">
      <c r="H202" s="76" t="s">
        <v>3307</v>
      </c>
    </row>
    <row r="203" spans="8:8" ht="18" customHeight="1">
      <c r="H203" s="76" t="s">
        <v>3318</v>
      </c>
    </row>
    <row r="204" spans="8:8" ht="18" customHeight="1">
      <c r="H204" s="76" t="s">
        <v>3319</v>
      </c>
    </row>
    <row r="205" spans="8:8" ht="18" customHeight="1">
      <c r="H205" s="76" t="s">
        <v>3310</v>
      </c>
    </row>
    <row r="206" spans="8:8" ht="18" customHeight="1">
      <c r="H206" s="76" t="s">
        <v>3311</v>
      </c>
    </row>
    <row r="207" spans="8:8" ht="18" customHeight="1">
      <c r="H207" s="76" t="s">
        <v>3320</v>
      </c>
    </row>
    <row r="208" spans="8:8" ht="18" customHeight="1">
      <c r="H208" s="76" t="s">
        <v>3313</v>
      </c>
    </row>
    <row r="209" spans="8:8" ht="18" customHeight="1">
      <c r="H209" s="76" t="s">
        <v>3314</v>
      </c>
    </row>
    <row r="210" spans="8:8" ht="18" customHeight="1">
      <c r="H210" s="76">
        <v>10</v>
      </c>
    </row>
    <row r="211" spans="8:8" ht="18" customHeight="1">
      <c r="H211" s="76" t="s">
        <v>3283</v>
      </c>
    </row>
    <row r="212" spans="8:8" ht="18" customHeight="1">
      <c r="H212" s="76"/>
    </row>
    <row r="213" spans="8:8" ht="18" customHeight="1">
      <c r="H213" s="54" t="s">
        <v>2076</v>
      </c>
    </row>
    <row r="214" spans="8:8" ht="18" customHeight="1">
      <c r="H214" s="54" t="s">
        <v>3267</v>
      </c>
    </row>
    <row r="215" spans="8:8" ht="18" customHeight="1">
      <c r="H215" s="54"/>
    </row>
    <row r="216" spans="8:8" ht="18" customHeight="1">
      <c r="H216" s="52" t="s">
        <v>3304</v>
      </c>
    </row>
    <row r="217" spans="8:8" ht="18" customHeight="1">
      <c r="H217" s="54" t="s">
        <v>3306</v>
      </c>
    </row>
    <row r="218" spans="8:8" ht="18" customHeight="1">
      <c r="H218" s="76" t="s">
        <v>3275</v>
      </c>
    </row>
    <row r="219" spans="8:8" ht="18" customHeight="1">
      <c r="H219" s="76" t="s">
        <v>3276</v>
      </c>
    </row>
    <row r="220" spans="8:8" ht="18" customHeight="1">
      <c r="H220" s="76" t="s">
        <v>3277</v>
      </c>
    </row>
    <row r="221" spans="8:8" ht="18" customHeight="1">
      <c r="H221" s="76" t="s">
        <v>3278</v>
      </c>
    </row>
    <row r="222" spans="8:8" ht="18" customHeight="1">
      <c r="H222" s="76" t="s">
        <v>3279</v>
      </c>
    </row>
    <row r="223" spans="8:8" ht="18" customHeight="1">
      <c r="H223" s="76" t="s">
        <v>3280</v>
      </c>
    </row>
    <row r="224" spans="8:8" ht="18" customHeight="1">
      <c r="H224" s="76" t="s">
        <v>3281</v>
      </c>
    </row>
    <row r="225" spans="8:8" ht="18" customHeight="1">
      <c r="H225" s="76" t="s">
        <v>3282</v>
      </c>
    </row>
    <row r="226" spans="8:8" ht="18" customHeight="1">
      <c r="H226" s="76" t="s">
        <v>3307</v>
      </c>
    </row>
    <row r="227" spans="8:8" ht="18" customHeight="1">
      <c r="H227" s="76" t="s">
        <v>3321</v>
      </c>
    </row>
    <row r="228" spans="8:8" ht="18" customHeight="1">
      <c r="H228" s="76" t="s">
        <v>3322</v>
      </c>
    </row>
    <row r="229" spans="8:8" ht="18" customHeight="1">
      <c r="H229" s="76" t="s">
        <v>3310</v>
      </c>
    </row>
    <row r="230" spans="8:8" ht="18" customHeight="1">
      <c r="H230" s="76" t="s">
        <v>3311</v>
      </c>
    </row>
    <row r="231" spans="8:8" ht="18" customHeight="1">
      <c r="H231" s="76" t="s">
        <v>3305</v>
      </c>
    </row>
    <row r="232" spans="8:8" ht="18" customHeight="1">
      <c r="H232" s="76" t="s">
        <v>3313</v>
      </c>
    </row>
    <row r="233" spans="8:8" ht="18" customHeight="1">
      <c r="H233" s="76" t="s">
        <v>3314</v>
      </c>
    </row>
    <row r="234" spans="8:8" ht="18" customHeight="1">
      <c r="H234" s="76">
        <v>10</v>
      </c>
    </row>
    <row r="235" spans="8:8" ht="18" customHeight="1">
      <c r="H235" s="76" t="s">
        <v>3283</v>
      </c>
    </row>
    <row r="236" spans="8:8" ht="18" customHeight="1">
      <c r="H236" s="76"/>
    </row>
    <row r="237" spans="8:8" ht="18" customHeight="1">
      <c r="H237" s="54" t="s">
        <v>2076</v>
      </c>
    </row>
    <row r="238" spans="8:8" ht="18" customHeight="1">
      <c r="H238" s="54" t="s">
        <v>3267</v>
      </c>
    </row>
    <row r="241" spans="6:17" ht="18" customHeight="1">
      <c r="F241" s="126" t="s">
        <v>3323</v>
      </c>
      <c r="G241" s="126"/>
      <c r="H241" s="126"/>
      <c r="I241" s="126"/>
      <c r="J241" s="126"/>
      <c r="K241" s="126"/>
      <c r="L241" s="126"/>
      <c r="M241" s="126"/>
      <c r="N241" s="126"/>
      <c r="O241" s="126"/>
      <c r="P241" s="126"/>
      <c r="Q241" s="126"/>
    </row>
    <row r="243" spans="6:17" ht="18" customHeight="1">
      <c r="G243" s="54" t="s">
        <v>3333</v>
      </c>
    </row>
    <row r="244" spans="6:17" ht="18" customHeight="1">
      <c r="G244" s="76" t="s">
        <v>3275</v>
      </c>
    </row>
    <row r="245" spans="6:17" ht="18" customHeight="1">
      <c r="G245" s="76" t="s">
        <v>3276</v>
      </c>
    </row>
    <row r="246" spans="6:17" ht="18" customHeight="1">
      <c r="G246" s="76" t="s">
        <v>3277</v>
      </c>
    </row>
    <row r="247" spans="6:17" ht="18" customHeight="1">
      <c r="G247" s="76" t="s">
        <v>3278</v>
      </c>
    </row>
    <row r="248" spans="6:17" ht="18" customHeight="1">
      <c r="G248" s="76" t="s">
        <v>3279</v>
      </c>
    </row>
    <row r="249" spans="6:17" ht="18" customHeight="1">
      <c r="G249" s="76" t="s">
        <v>3280</v>
      </c>
    </row>
    <row r="250" spans="6:17" ht="18" customHeight="1">
      <c r="G250" s="76" t="s">
        <v>3281</v>
      </c>
    </row>
    <row r="251" spans="6:17" ht="18" customHeight="1">
      <c r="G251" s="76" t="s">
        <v>3282</v>
      </c>
    </row>
    <row r="252" spans="6:17" ht="18" customHeight="1">
      <c r="G252" s="76" t="s">
        <v>3334</v>
      </c>
    </row>
    <row r="253" spans="6:17" ht="18" customHeight="1">
      <c r="G253" s="76" t="s">
        <v>657</v>
      </c>
    </row>
    <row r="254" spans="6:17" ht="18" customHeight="1">
      <c r="G254" s="76" t="s">
        <v>658</v>
      </c>
    </row>
    <row r="255" spans="6:17" ht="18" customHeight="1">
      <c r="G255" s="76" t="s">
        <v>659</v>
      </c>
    </row>
    <row r="256" spans="6:17" ht="18" customHeight="1">
      <c r="G256" s="76" t="s">
        <v>660</v>
      </c>
    </row>
    <row r="257" spans="7:7" ht="18" customHeight="1">
      <c r="G257" s="76" t="s">
        <v>661</v>
      </c>
    </row>
    <row r="258" spans="7:7" ht="18" customHeight="1">
      <c r="G258" s="76" t="s">
        <v>662</v>
      </c>
    </row>
    <row r="259" spans="7:7" ht="18" customHeight="1">
      <c r="G259" s="76" t="s">
        <v>663</v>
      </c>
    </row>
    <row r="260" spans="7:7" ht="18" customHeight="1">
      <c r="G260" s="54" t="s">
        <v>2568</v>
      </c>
    </row>
    <row r="261" spans="7:7" ht="18" customHeight="1">
      <c r="G261" s="54" t="s">
        <v>2569</v>
      </c>
    </row>
    <row r="262" spans="7:7" ht="18" customHeight="1">
      <c r="G262" s="76" t="s">
        <v>3335</v>
      </c>
    </row>
    <row r="263" spans="7:7" ht="18" customHeight="1">
      <c r="G263" s="76"/>
    </row>
    <row r="264" spans="7:7" ht="18" customHeight="1">
      <c r="G264" s="54" t="s">
        <v>3336</v>
      </c>
    </row>
    <row r="265" spans="7:7" ht="18" customHeight="1">
      <c r="G265" s="54"/>
    </row>
    <row r="266" spans="7:7" ht="18" customHeight="1">
      <c r="G266" s="52" t="s">
        <v>3324</v>
      </c>
    </row>
    <row r="267" spans="7:7" ht="18" customHeight="1">
      <c r="G267" s="52" t="s">
        <v>3325</v>
      </c>
    </row>
    <row r="268" spans="7:7" ht="18" customHeight="1">
      <c r="G268" s="52" t="s">
        <v>3326</v>
      </c>
    </row>
    <row r="269" spans="7:7" ht="18" customHeight="1">
      <c r="G269" s="52" t="s">
        <v>3327</v>
      </c>
    </row>
    <row r="270" spans="7:7" ht="18" customHeight="1">
      <c r="G270" s="52" t="s">
        <v>3328</v>
      </c>
    </row>
    <row r="271" spans="7:7" ht="18" customHeight="1">
      <c r="G271" s="52" t="s">
        <v>3329</v>
      </c>
    </row>
    <row r="272" spans="7:7" ht="18" customHeight="1">
      <c r="G272" s="52" t="s">
        <v>3330</v>
      </c>
    </row>
    <row r="273" spans="5:15" ht="18" customHeight="1">
      <c r="G273" s="52" t="s">
        <v>3331</v>
      </c>
    </row>
    <row r="274" spans="5:15" ht="18" customHeight="1">
      <c r="G274" s="52" t="s">
        <v>3332</v>
      </c>
    </row>
    <row r="277" spans="5:15" ht="18" customHeight="1">
      <c r="E277" s="28" t="s">
        <v>3337</v>
      </c>
      <c r="F277" s="28"/>
      <c r="G277" s="28"/>
      <c r="H277" s="28"/>
      <c r="I277" s="28"/>
      <c r="J277" s="28"/>
      <c r="K277" s="28"/>
      <c r="L277" s="28"/>
      <c r="M277" s="28"/>
      <c r="N277" s="28"/>
      <c r="O277" s="28"/>
    </row>
    <row r="279" spans="5:15" ht="18" customHeight="1">
      <c r="F279" s="126" t="s">
        <v>802</v>
      </c>
      <c r="G279" s="126"/>
    </row>
    <row r="280" spans="5:15" ht="18" customHeight="1">
      <c r="G280" t="s">
        <v>3338</v>
      </c>
    </row>
    <row r="281" spans="5:15" ht="18" customHeight="1">
      <c r="G281" t="s">
        <v>3339</v>
      </c>
      <c r="H281" t="s">
        <v>3340</v>
      </c>
    </row>
    <row r="282" spans="5:15" ht="18" customHeight="1">
      <c r="H282" t="s">
        <v>3341</v>
      </c>
    </row>
    <row r="283" spans="5:15" ht="18" customHeight="1">
      <c r="H283" t="s">
        <v>3342</v>
      </c>
    </row>
    <row r="284" spans="5:15" ht="18" customHeight="1">
      <c r="H284" t="s">
        <v>3342</v>
      </c>
    </row>
    <row r="285" spans="5:15" ht="18" customHeight="1">
      <c r="G285" t="s">
        <v>3343</v>
      </c>
    </row>
    <row r="287" spans="5:15" ht="18" customHeight="1">
      <c r="F287" s="126">
        <v>1</v>
      </c>
    </row>
    <row r="288" spans="5:15" s="62" customFormat="1" ht="18" customHeight="1"/>
    <row r="289" spans="7:14" ht="18" customHeight="1">
      <c r="G289" s="33" t="s">
        <v>3344</v>
      </c>
      <c r="H289" s="33"/>
      <c r="I289" s="33"/>
      <c r="J289" s="33"/>
      <c r="K289" s="33"/>
      <c r="L289" s="33"/>
      <c r="M289" s="33"/>
      <c r="N289" s="33"/>
    </row>
    <row r="291" spans="7:14" ht="18" customHeight="1">
      <c r="H291" s="52" t="s">
        <v>3345</v>
      </c>
    </row>
    <row r="292" spans="7:14" ht="18" customHeight="1">
      <c r="H292" s="54" t="s">
        <v>3352</v>
      </c>
    </row>
    <row r="293" spans="7:14" ht="18" customHeight="1">
      <c r="H293" s="76" t="s">
        <v>3214</v>
      </c>
    </row>
    <row r="294" spans="7:14" ht="18" customHeight="1">
      <c r="H294" s="54" t="s">
        <v>3353</v>
      </c>
    </row>
    <row r="295" spans="7:14" ht="18" customHeight="1">
      <c r="H295" s="54"/>
    </row>
    <row r="296" spans="7:14" ht="18" customHeight="1">
      <c r="H296" s="54" t="s">
        <v>3354</v>
      </c>
    </row>
    <row r="297" spans="7:14" ht="18" customHeight="1">
      <c r="H297" s="54"/>
    </row>
    <row r="298" spans="7:14" ht="18" customHeight="1">
      <c r="H298" s="52" t="s">
        <v>3346</v>
      </c>
    </row>
    <row r="299" spans="7:14" ht="18" customHeight="1">
      <c r="H299" s="52" t="s">
        <v>3347</v>
      </c>
    </row>
    <row r="300" spans="7:14" ht="18" customHeight="1">
      <c r="H300" s="52" t="s">
        <v>3348</v>
      </c>
    </row>
    <row r="301" spans="7:14" ht="18" customHeight="1">
      <c r="H301" s="52" t="s">
        <v>3349</v>
      </c>
    </row>
    <row r="302" spans="7:14" ht="18" customHeight="1">
      <c r="H302" s="52" t="s">
        <v>3350</v>
      </c>
    </row>
    <row r="303" spans="7:14" ht="18" customHeight="1">
      <c r="H303" s="52" t="s">
        <v>3351</v>
      </c>
    </row>
    <row r="305" spans="7:14" ht="18" customHeight="1">
      <c r="G305" s="149" t="s">
        <v>3355</v>
      </c>
      <c r="H305" s="33"/>
      <c r="I305" s="33"/>
      <c r="J305" s="33"/>
      <c r="K305" s="33"/>
      <c r="L305" s="33"/>
      <c r="M305" s="33"/>
      <c r="N305" s="33"/>
    </row>
    <row r="306" spans="7:14" ht="18" customHeight="1">
      <c r="G306" s="149" t="s">
        <v>3356</v>
      </c>
      <c r="H306" s="33"/>
      <c r="I306" s="33"/>
      <c r="J306" s="33"/>
      <c r="K306" s="33"/>
      <c r="L306" s="33"/>
      <c r="M306" s="33"/>
      <c r="N306" s="33"/>
    </row>
    <row r="308" spans="7:14" ht="18" customHeight="1">
      <c r="H308" s="52" t="s">
        <v>3357</v>
      </c>
    </row>
    <row r="309" spans="7:14" ht="18" customHeight="1">
      <c r="H309" s="54" t="s">
        <v>3234</v>
      </c>
    </row>
    <row r="310" spans="7:14" ht="18" customHeight="1">
      <c r="H310" s="54" t="s">
        <v>3364</v>
      </c>
    </row>
    <row r="311" spans="7:14" ht="18" customHeight="1">
      <c r="H311" s="76" t="s">
        <v>109</v>
      </c>
    </row>
    <row r="312" spans="7:14" ht="18" customHeight="1">
      <c r="H312" s="76"/>
    </row>
    <row r="313" spans="7:14" ht="18" customHeight="1">
      <c r="H313" s="52" t="s">
        <v>3358</v>
      </c>
    </row>
    <row r="314" spans="7:14" ht="18" customHeight="1">
      <c r="H314" s="54" t="s">
        <v>3365</v>
      </c>
    </row>
    <row r="315" spans="7:14" ht="18" customHeight="1">
      <c r="H315" s="54" t="s">
        <v>3366</v>
      </c>
    </row>
    <row r="316" spans="7:14" ht="18" customHeight="1">
      <c r="H316" s="76" t="s">
        <v>109</v>
      </c>
    </row>
    <row r="317" spans="7:14" ht="18" customHeight="1">
      <c r="H317" s="76"/>
    </row>
    <row r="318" spans="7:14" ht="18" customHeight="1">
      <c r="H318" s="52" t="s">
        <v>3357</v>
      </c>
    </row>
    <row r="319" spans="7:14" ht="18" customHeight="1">
      <c r="H319" s="54" t="s">
        <v>3234</v>
      </c>
    </row>
    <row r="320" spans="7:14" ht="18" customHeight="1">
      <c r="H320" s="54" t="s">
        <v>3364</v>
      </c>
    </row>
    <row r="321" spans="8:8" ht="18" customHeight="1">
      <c r="H321" s="76" t="s">
        <v>109</v>
      </c>
    </row>
    <row r="322" spans="8:8" ht="18" customHeight="1">
      <c r="H322" s="76"/>
    </row>
    <row r="323" spans="8:8" ht="18" customHeight="1">
      <c r="H323" s="52" t="s">
        <v>3346</v>
      </c>
    </row>
    <row r="324" spans="8:8" ht="18" customHeight="1">
      <c r="H324" s="52" t="s">
        <v>3347</v>
      </c>
    </row>
    <row r="325" spans="8:8" ht="18" customHeight="1">
      <c r="H325" s="52" t="s">
        <v>3359</v>
      </c>
    </row>
    <row r="326" spans="8:8" ht="18" customHeight="1">
      <c r="H326" s="52" t="s">
        <v>3360</v>
      </c>
    </row>
    <row r="327" spans="8:8" ht="18" customHeight="1">
      <c r="H327" s="52" t="s">
        <v>3361</v>
      </c>
    </row>
    <row r="328" spans="8:8" ht="18" customHeight="1">
      <c r="H328" s="52" t="s">
        <v>3362</v>
      </c>
    </row>
    <row r="329" spans="8:8" ht="18" customHeight="1">
      <c r="H329" s="52"/>
    </row>
    <row r="330" spans="8:8" ht="18" customHeight="1">
      <c r="H330" s="52" t="s">
        <v>3363</v>
      </c>
    </row>
    <row r="331" spans="8:8" ht="18" customHeight="1">
      <c r="H331" s="76" t="s">
        <v>3219</v>
      </c>
    </row>
    <row r="338" spans="7:16" ht="18" customHeight="1">
      <c r="G338" s="33" t="s">
        <v>3367</v>
      </c>
      <c r="H338" s="33"/>
      <c r="I338" s="33"/>
      <c r="J338" s="33"/>
      <c r="K338" s="33"/>
      <c r="L338" s="33"/>
      <c r="M338" s="33"/>
    </row>
    <row r="340" spans="7:16" ht="18" customHeight="1">
      <c r="H340" s="151" t="s">
        <v>3368</v>
      </c>
      <c r="I340" s="152"/>
      <c r="J340" s="152"/>
      <c r="K340" s="152"/>
      <c r="L340" s="152"/>
      <c r="M340" s="152"/>
      <c r="N340" s="152"/>
      <c r="O340" s="152"/>
      <c r="P340" s="153"/>
    </row>
    <row r="341" spans="7:16" ht="18" customHeight="1">
      <c r="H341" s="154" t="s">
        <v>3369</v>
      </c>
      <c r="I341" s="150"/>
      <c r="J341" s="150"/>
      <c r="K341" s="150"/>
      <c r="L341" s="150"/>
      <c r="M341" s="150"/>
      <c r="N341" s="150"/>
      <c r="O341" s="150"/>
      <c r="P341" s="155"/>
    </row>
    <row r="342" spans="7:16" ht="18" customHeight="1">
      <c r="H342" s="156" t="s">
        <v>3370</v>
      </c>
      <c r="I342" s="157"/>
      <c r="J342" s="157"/>
      <c r="K342" s="157"/>
      <c r="L342" s="157"/>
      <c r="M342" s="157"/>
      <c r="N342" s="157"/>
      <c r="O342" s="157"/>
      <c r="P342" s="158"/>
    </row>
    <row r="343" spans="7:16" ht="18" customHeight="1">
      <c r="H343" s="52"/>
    </row>
    <row r="344" spans="7:16" ht="18" customHeight="1">
      <c r="H344" s="52" t="s">
        <v>3371</v>
      </c>
    </row>
    <row r="345" spans="7:16" ht="18" customHeight="1">
      <c r="H345" s="54" t="s">
        <v>2076</v>
      </c>
    </row>
    <row r="346" spans="7:16" ht="18" customHeight="1">
      <c r="H346" s="54" t="s">
        <v>3364</v>
      </c>
    </row>
    <row r="347" spans="7:16" ht="18" customHeight="1">
      <c r="H347" s="54" t="s">
        <v>3374</v>
      </c>
    </row>
    <row r="348" spans="7:16" ht="18" customHeight="1">
      <c r="H348" s="54"/>
    </row>
    <row r="349" spans="7:16" ht="18" customHeight="1">
      <c r="H349" s="52" t="s">
        <v>3358</v>
      </c>
    </row>
    <row r="350" spans="7:16" ht="18" customHeight="1">
      <c r="H350" s="54" t="s">
        <v>3365</v>
      </c>
    </row>
    <row r="351" spans="7:16" ht="18" customHeight="1">
      <c r="H351" s="76" t="s">
        <v>3375</v>
      </c>
    </row>
    <row r="352" spans="7:16" ht="18" customHeight="1">
      <c r="H352" s="76" t="s">
        <v>3376</v>
      </c>
    </row>
    <row r="353" spans="6:10" ht="18" customHeight="1">
      <c r="H353" s="54" t="s">
        <v>3374</v>
      </c>
    </row>
    <row r="354" spans="6:10" ht="18" customHeight="1">
      <c r="H354" s="54"/>
    </row>
    <row r="355" spans="6:10" ht="18" customHeight="1">
      <c r="H355" s="52" t="s">
        <v>3372</v>
      </c>
    </row>
    <row r="356" spans="6:10" ht="18" customHeight="1">
      <c r="H356" s="76" t="s">
        <v>3217</v>
      </c>
    </row>
    <row r="357" spans="6:10" ht="18" customHeight="1">
      <c r="H357" s="76"/>
    </row>
    <row r="358" spans="6:10" ht="18" customHeight="1">
      <c r="H358" s="52" t="s">
        <v>3373</v>
      </c>
    </row>
    <row r="359" spans="6:10" ht="18" customHeight="1">
      <c r="H359" s="54" t="s">
        <v>2076</v>
      </c>
    </row>
    <row r="360" spans="6:10" ht="18" customHeight="1">
      <c r="H360" s="54" t="s">
        <v>3364</v>
      </c>
    </row>
    <row r="361" spans="6:10" ht="18" customHeight="1">
      <c r="H361" s="54" t="s">
        <v>3374</v>
      </c>
    </row>
    <row r="363" spans="6:10" ht="18" customHeight="1">
      <c r="F363" s="127" t="s">
        <v>3377</v>
      </c>
      <c r="G363" s="128"/>
      <c r="H363" s="128"/>
      <c r="I363" s="128"/>
      <c r="J363" s="128"/>
    </row>
    <row r="364" spans="6:10" s="62" customFormat="1" ht="18" customHeight="1">
      <c r="F364" s="159"/>
      <c r="G364" s="143"/>
      <c r="H364" s="143"/>
      <c r="I364" s="143"/>
      <c r="J364" s="143"/>
    </row>
    <row r="365" spans="6:10" ht="18" customHeight="1">
      <c r="G365" s="52" t="s">
        <v>3378</v>
      </c>
    </row>
    <row r="366" spans="6:10" ht="18" customHeight="1">
      <c r="G366" s="54" t="s">
        <v>2076</v>
      </c>
    </row>
    <row r="367" spans="6:10" ht="18" customHeight="1">
      <c r="G367" s="54" t="s">
        <v>3379</v>
      </c>
    </row>
    <row r="368" spans="6:10" ht="18" customHeight="1">
      <c r="G368" s="54" t="s">
        <v>3380</v>
      </c>
    </row>
    <row r="369" spans="6:14" ht="18" customHeight="1">
      <c r="G369" s="54"/>
    </row>
    <row r="370" spans="6:14" ht="18" customHeight="1">
      <c r="G370" s="52" t="s">
        <v>3358</v>
      </c>
    </row>
    <row r="371" spans="6:14" ht="18" customHeight="1">
      <c r="G371" s="54" t="s">
        <v>3381</v>
      </c>
    </row>
    <row r="372" spans="6:14" ht="18" customHeight="1">
      <c r="G372" s="76" t="s">
        <v>3382</v>
      </c>
    </row>
    <row r="373" spans="6:14" ht="18" customHeight="1">
      <c r="G373" s="54" t="s">
        <v>3380</v>
      </c>
    </row>
    <row r="374" spans="6:14" ht="18" customHeight="1">
      <c r="G374" s="54"/>
    </row>
    <row r="375" spans="6:14" ht="18" customHeight="1">
      <c r="G375" s="52" t="s">
        <v>3373</v>
      </c>
    </row>
    <row r="376" spans="6:14" ht="18" customHeight="1">
      <c r="G376" s="54" t="s">
        <v>2076</v>
      </c>
    </row>
    <row r="377" spans="6:14" ht="18" customHeight="1">
      <c r="G377" s="54" t="s">
        <v>3379</v>
      </c>
    </row>
    <row r="378" spans="6:14" ht="18" customHeight="1">
      <c r="G378" s="54" t="s">
        <v>3380</v>
      </c>
    </row>
    <row r="379" spans="6:14" ht="18" customHeight="1">
      <c r="G379" s="54"/>
    </row>
    <row r="380" spans="6:14" ht="18" customHeight="1">
      <c r="G380" s="76" t="s">
        <v>3217</v>
      </c>
    </row>
    <row r="382" spans="6:14" ht="18" customHeight="1">
      <c r="F382" s="127" t="s">
        <v>3383</v>
      </c>
      <c r="G382" s="128"/>
      <c r="H382" s="128"/>
      <c r="I382" s="128"/>
      <c r="J382" s="128"/>
      <c r="K382" s="128"/>
      <c r="L382" s="128"/>
      <c r="M382" s="128"/>
      <c r="N382" s="128"/>
    </row>
    <row r="384" spans="6:14" ht="18" customHeight="1">
      <c r="G384" s="52" t="s">
        <v>3384</v>
      </c>
    </row>
    <row r="385" spans="7:7" ht="18" customHeight="1">
      <c r="G385" s="54" t="s">
        <v>3390</v>
      </c>
    </row>
    <row r="386" spans="7:7" ht="18" customHeight="1">
      <c r="G386" s="54" t="s">
        <v>3391</v>
      </c>
    </row>
    <row r="387" spans="7:7" ht="18" customHeight="1">
      <c r="G387" s="54" t="s">
        <v>3374</v>
      </c>
    </row>
    <row r="388" spans="7:7" ht="18" customHeight="1">
      <c r="G388" s="54"/>
    </row>
    <row r="389" spans="7:7" ht="18" customHeight="1">
      <c r="G389" s="52" t="s">
        <v>3385</v>
      </c>
    </row>
    <row r="390" spans="7:7" ht="18" customHeight="1">
      <c r="G390" s="52" t="s">
        <v>3386</v>
      </c>
    </row>
    <row r="391" spans="7:7" ht="18" customHeight="1">
      <c r="G391" s="52" t="s">
        <v>3387</v>
      </c>
    </row>
    <row r="392" spans="7:7" ht="18" customHeight="1">
      <c r="G392" s="52"/>
    </row>
    <row r="393" spans="7:7" ht="18" customHeight="1">
      <c r="G393" s="52" t="s">
        <v>3388</v>
      </c>
    </row>
    <row r="394" spans="7:7" ht="18" customHeight="1">
      <c r="G394" s="54" t="s">
        <v>2076</v>
      </c>
    </row>
    <row r="395" spans="7:7" ht="18" customHeight="1">
      <c r="G395" s="54" t="s">
        <v>3364</v>
      </c>
    </row>
    <row r="396" spans="7:7" ht="18" customHeight="1">
      <c r="G396" s="54" t="s">
        <v>3374</v>
      </c>
    </row>
    <row r="397" spans="7:7" ht="18" customHeight="1">
      <c r="G397" s="54"/>
    </row>
    <row r="398" spans="7:7" ht="18" customHeight="1">
      <c r="G398" s="52" t="s">
        <v>3346</v>
      </c>
    </row>
    <row r="399" spans="7:7" ht="18" customHeight="1">
      <c r="G399" s="52" t="s">
        <v>3347</v>
      </c>
    </row>
    <row r="400" spans="7:7" ht="18" customHeight="1">
      <c r="G400" s="52" t="s">
        <v>3389</v>
      </c>
    </row>
    <row r="401" spans="7:7" ht="18" customHeight="1">
      <c r="G401" s="52"/>
    </row>
    <row r="402" spans="7:7" ht="18" customHeight="1">
      <c r="G402" s="52" t="s">
        <v>3358</v>
      </c>
    </row>
    <row r="403" spans="7:7" ht="18" customHeight="1">
      <c r="G403" s="54" t="s">
        <v>3365</v>
      </c>
    </row>
    <row r="404" spans="7:7" ht="18" customHeight="1">
      <c r="G404" s="76" t="s">
        <v>3392</v>
      </c>
    </row>
    <row r="405" spans="7:7" ht="18" customHeight="1">
      <c r="G405" s="76" t="s">
        <v>3393</v>
      </c>
    </row>
    <row r="406" spans="7:7" ht="18" customHeight="1">
      <c r="G406" s="76" t="s">
        <v>3394</v>
      </c>
    </row>
    <row r="407" spans="7:7" ht="18" customHeight="1">
      <c r="G407" s="54" t="s">
        <v>3374</v>
      </c>
    </row>
    <row r="408" spans="7:7" ht="18" customHeight="1">
      <c r="G408" s="54"/>
    </row>
    <row r="409" spans="7:7" ht="18" customHeight="1">
      <c r="G409" s="52" t="s">
        <v>3373</v>
      </c>
    </row>
    <row r="410" spans="7:7" ht="18" customHeight="1">
      <c r="G410" s="54" t="s">
        <v>2076</v>
      </c>
    </row>
    <row r="411" spans="7:7" ht="18" customHeight="1">
      <c r="G411" s="54" t="s">
        <v>3364</v>
      </c>
    </row>
    <row r="412" spans="7:7" ht="18" customHeight="1">
      <c r="G412" s="54" t="s">
        <v>3374</v>
      </c>
    </row>
    <row r="417" spans="5:12" ht="18" customHeight="1">
      <c r="G417" s="52" t="s">
        <v>3395</v>
      </c>
    </row>
    <row r="418" spans="5:12" ht="18" customHeight="1">
      <c r="G418" s="54" t="s">
        <v>3365</v>
      </c>
    </row>
    <row r="419" spans="5:12" ht="18" customHeight="1">
      <c r="G419" s="76" t="s">
        <v>3396</v>
      </c>
    </row>
    <row r="420" spans="5:12" ht="18" customHeight="1">
      <c r="G420" s="76" t="s">
        <v>3397</v>
      </c>
    </row>
    <row r="421" spans="5:12" ht="18" customHeight="1">
      <c r="G421" s="76" t="s">
        <v>3398</v>
      </c>
    </row>
    <row r="422" spans="5:12" ht="18" customHeight="1">
      <c r="G422" s="76" t="s">
        <v>3399</v>
      </c>
    </row>
    <row r="423" spans="5:12" ht="18" customHeight="1">
      <c r="G423" s="76" t="s">
        <v>3397</v>
      </c>
    </row>
    <row r="424" spans="5:12" ht="18" customHeight="1">
      <c r="G424" s="76" t="s">
        <v>3400</v>
      </c>
    </row>
    <row r="425" spans="5:12" ht="18" customHeight="1">
      <c r="G425" s="54" t="s">
        <v>3374</v>
      </c>
    </row>
    <row r="428" spans="5:12" ht="18" customHeight="1">
      <c r="E428" s="28" t="s">
        <v>3401</v>
      </c>
      <c r="F428" s="28"/>
      <c r="G428" s="28"/>
      <c r="H428" s="28"/>
      <c r="I428" s="28"/>
      <c r="J428" s="28"/>
      <c r="K428" s="28"/>
      <c r="L428" s="28"/>
    </row>
    <row r="430" spans="5:12" ht="18" customHeight="1">
      <c r="F430" s="126" t="s">
        <v>802</v>
      </c>
      <c r="G430" s="126"/>
      <c r="H430" s="126"/>
    </row>
    <row r="431" spans="5:12" ht="18" customHeight="1">
      <c r="G431" s="54" t="s">
        <v>3402</v>
      </c>
      <c r="H431" s="53"/>
      <c r="I431" s="53"/>
      <c r="J431" s="53"/>
      <c r="K431" s="53"/>
    </row>
    <row r="432" spans="5:12" ht="18" customHeight="1">
      <c r="G432" s="54" t="s">
        <v>3403</v>
      </c>
      <c r="H432" s="53"/>
      <c r="I432" s="53"/>
      <c r="J432" s="53"/>
      <c r="K432" s="53"/>
    </row>
    <row r="433" spans="6:18" ht="18" customHeight="1">
      <c r="G433" s="54"/>
      <c r="H433" s="53"/>
      <c r="I433" s="53"/>
      <c r="J433" s="53"/>
      <c r="K433" s="53"/>
    </row>
    <row r="434" spans="6:18" ht="18" customHeight="1">
      <c r="F434" s="126">
        <v>1</v>
      </c>
    </row>
    <row r="435" spans="6:18" ht="18" customHeight="1">
      <c r="G435" s="115" t="s">
        <v>3404</v>
      </c>
      <c r="H435" s="115"/>
      <c r="I435" s="115"/>
      <c r="J435" s="115"/>
      <c r="K435" s="115"/>
      <c r="L435" s="115"/>
      <c r="M435" s="115"/>
      <c r="N435" s="115"/>
    </row>
    <row r="437" spans="6:18" ht="18" customHeight="1">
      <c r="H437" s="52" t="s">
        <v>3405</v>
      </c>
    </row>
    <row r="438" spans="6:18" ht="18" customHeight="1">
      <c r="H438" s="54" t="s">
        <v>3406</v>
      </c>
    </row>
    <row r="439" spans="6:18" ht="18" customHeight="1">
      <c r="H439" s="76" t="s">
        <v>3214</v>
      </c>
    </row>
    <row r="440" spans="6:18" ht="18" customHeight="1">
      <c r="H440" s="54" t="s">
        <v>3407</v>
      </c>
    </row>
    <row r="442" spans="6:18" ht="18" customHeight="1">
      <c r="H442" s="52" t="s">
        <v>3357</v>
      </c>
    </row>
    <row r="443" spans="6:18" ht="18" customHeight="1">
      <c r="H443" s="54" t="s">
        <v>3408</v>
      </c>
    </row>
    <row r="445" spans="6:18" ht="18" customHeight="1">
      <c r="G445" s="115" t="s">
        <v>3409</v>
      </c>
      <c r="H445" s="115"/>
      <c r="I445" s="115"/>
      <c r="J445" s="115"/>
      <c r="K445" s="115"/>
      <c r="L445" s="115"/>
      <c r="M445" s="115"/>
      <c r="N445" s="115"/>
      <c r="O445" s="115"/>
      <c r="P445" s="115"/>
      <c r="Q445" s="115"/>
      <c r="R445" s="115"/>
    </row>
    <row r="447" spans="6:18" ht="18" customHeight="1">
      <c r="H447" s="52" t="s">
        <v>3378</v>
      </c>
    </row>
    <row r="448" spans="6:18" ht="18" customHeight="1">
      <c r="H448" s="54" t="s">
        <v>2076</v>
      </c>
    </row>
    <row r="449" spans="8:8" ht="18" customHeight="1">
      <c r="H449" s="54" t="s">
        <v>3415</v>
      </c>
    </row>
    <row r="450" spans="8:8" ht="18" customHeight="1">
      <c r="H450" s="54" t="s">
        <v>3416</v>
      </c>
    </row>
    <row r="451" spans="8:8" ht="18" customHeight="1">
      <c r="H451" s="76" t="s">
        <v>109</v>
      </c>
    </row>
    <row r="452" spans="8:8" ht="18" customHeight="1">
      <c r="H452" s="76"/>
    </row>
    <row r="453" spans="8:8" ht="18" customHeight="1">
      <c r="H453" s="52" t="s">
        <v>3324</v>
      </c>
    </row>
    <row r="454" spans="8:8" ht="18" customHeight="1">
      <c r="H454" s="52" t="s">
        <v>3325</v>
      </c>
    </row>
    <row r="455" spans="8:8" ht="18" customHeight="1">
      <c r="H455" s="52" t="s">
        <v>3410</v>
      </c>
    </row>
    <row r="456" spans="8:8" ht="18" customHeight="1">
      <c r="H456" s="52" t="s">
        <v>3411</v>
      </c>
    </row>
    <row r="457" spans="8:8" ht="18" customHeight="1">
      <c r="H457" s="52" t="s">
        <v>3412</v>
      </c>
    </row>
    <row r="458" spans="8:8" ht="18" customHeight="1">
      <c r="H458" s="52"/>
    </row>
    <row r="459" spans="8:8" ht="18" customHeight="1">
      <c r="H459" s="52" t="s">
        <v>3413</v>
      </c>
    </row>
    <row r="460" spans="8:8" ht="18" customHeight="1">
      <c r="H460" s="54" t="s">
        <v>3417</v>
      </c>
    </row>
    <row r="461" spans="8:8" ht="18" customHeight="1">
      <c r="H461" s="54" t="s">
        <v>3416</v>
      </c>
    </row>
    <row r="462" spans="8:8" ht="18" customHeight="1">
      <c r="H462" s="76" t="s">
        <v>109</v>
      </c>
    </row>
    <row r="463" spans="8:8" ht="18" customHeight="1">
      <c r="H463" s="76"/>
    </row>
    <row r="464" spans="8:8" ht="18" customHeight="1">
      <c r="H464" s="52" t="s">
        <v>3414</v>
      </c>
    </row>
    <row r="465" spans="6:13" ht="18" customHeight="1">
      <c r="H465" s="54" t="s">
        <v>2076</v>
      </c>
    </row>
    <row r="466" spans="6:13" ht="18" customHeight="1">
      <c r="H466" s="54" t="s">
        <v>3415</v>
      </c>
    </row>
    <row r="467" spans="6:13" ht="18" customHeight="1">
      <c r="H467" s="54" t="s">
        <v>3416</v>
      </c>
    </row>
    <row r="468" spans="6:13" ht="18" customHeight="1">
      <c r="H468" s="76" t="s">
        <v>109</v>
      </c>
    </row>
    <row r="469" spans="6:13" ht="18" customHeight="1">
      <c r="H469" s="76"/>
    </row>
    <row r="470" spans="6:13" ht="18" customHeight="1">
      <c r="H470" s="76" t="s">
        <v>3217</v>
      </c>
    </row>
    <row r="472" spans="6:13" ht="18" customHeight="1">
      <c r="F472" s="126" t="s">
        <v>3418</v>
      </c>
      <c r="G472" s="126"/>
      <c r="H472" s="126"/>
      <c r="I472" s="126"/>
      <c r="J472" s="126"/>
      <c r="K472" s="126"/>
      <c r="L472" s="126"/>
      <c r="M472" s="126"/>
    </row>
    <row r="474" spans="6:13" ht="18" customHeight="1">
      <c r="G474" s="54" t="s">
        <v>3417</v>
      </c>
    </row>
    <row r="475" spans="6:13" ht="18" customHeight="1">
      <c r="G475" s="54" t="s">
        <v>3420</v>
      </c>
    </row>
    <row r="476" spans="6:13" ht="18" customHeight="1">
      <c r="G476" s="76" t="s">
        <v>3421</v>
      </c>
    </row>
    <row r="477" spans="6:13" ht="18" customHeight="1">
      <c r="G477" s="76" t="s">
        <v>3422</v>
      </c>
    </row>
    <row r="478" spans="6:13" ht="18" customHeight="1">
      <c r="G478" s="76" t="s">
        <v>3423</v>
      </c>
    </row>
    <row r="479" spans="6:13" ht="18" customHeight="1">
      <c r="G479" s="76" t="s">
        <v>3424</v>
      </c>
    </row>
    <row r="480" spans="6:13" ht="18" customHeight="1">
      <c r="G480" s="76"/>
    </row>
    <row r="481" spans="6:11" ht="18" customHeight="1">
      <c r="G481" s="52" t="s">
        <v>3419</v>
      </c>
    </row>
    <row r="482" spans="6:11" ht="18" customHeight="1">
      <c r="G482" s="52" t="s">
        <v>388</v>
      </c>
    </row>
    <row r="483" spans="6:11" ht="18" customHeight="1">
      <c r="G483" s="52">
        <f>--      7499</f>
        <v>7499</v>
      </c>
    </row>
    <row r="484" spans="6:11" ht="18" customHeight="1">
      <c r="G484" s="52">
        <f>--      7844</f>
        <v>7844</v>
      </c>
    </row>
    <row r="485" spans="6:11" ht="18" customHeight="1">
      <c r="G485" s="52"/>
    </row>
    <row r="486" spans="6:11" ht="18" customHeight="1">
      <c r="G486" s="54" t="s">
        <v>2076</v>
      </c>
    </row>
    <row r="487" spans="6:11" ht="18" customHeight="1">
      <c r="G487" s="54" t="s">
        <v>3425</v>
      </c>
    </row>
    <row r="490" spans="6:11" ht="18" customHeight="1">
      <c r="F490" s="126" t="s">
        <v>3427</v>
      </c>
      <c r="G490" s="126"/>
      <c r="H490" s="126"/>
      <c r="I490" s="126"/>
      <c r="J490" s="126"/>
      <c r="K490" s="126"/>
    </row>
    <row r="491" spans="6:11" ht="18" customHeight="1">
      <c r="G491" s="54" t="s">
        <v>3417</v>
      </c>
    </row>
    <row r="492" spans="6:11" ht="18" customHeight="1">
      <c r="G492" s="54" t="s">
        <v>3420</v>
      </c>
    </row>
    <row r="493" spans="6:11" ht="18" customHeight="1">
      <c r="G493" s="76" t="s">
        <v>3421</v>
      </c>
    </row>
    <row r="494" spans="6:11" ht="18" customHeight="1">
      <c r="G494" s="76" t="s">
        <v>3422</v>
      </c>
    </row>
    <row r="495" spans="6:11" ht="18" customHeight="1">
      <c r="G495" s="76" t="s">
        <v>3423</v>
      </c>
    </row>
    <row r="496" spans="6:11" ht="18" customHeight="1">
      <c r="G496" s="76" t="s">
        <v>3424</v>
      </c>
    </row>
    <row r="497" spans="6:19" ht="18" customHeight="1">
      <c r="G497" s="76"/>
    </row>
    <row r="498" spans="6:19" ht="18" customHeight="1">
      <c r="G498" s="52" t="s">
        <v>3419</v>
      </c>
    </row>
    <row r="499" spans="6:19" ht="18" customHeight="1">
      <c r="G499" s="52" t="s">
        <v>388</v>
      </c>
    </row>
    <row r="500" spans="6:19" ht="18" customHeight="1">
      <c r="G500" s="52">
        <f>--      7499</f>
        <v>7499</v>
      </c>
    </row>
    <row r="501" spans="6:19" ht="18" customHeight="1">
      <c r="G501" s="52">
        <f>--      7844</f>
        <v>7844</v>
      </c>
    </row>
    <row r="502" spans="6:19" ht="18" customHeight="1">
      <c r="G502" s="52"/>
    </row>
    <row r="503" spans="6:19" ht="18" customHeight="1">
      <c r="G503" s="54" t="s">
        <v>2076</v>
      </c>
    </row>
    <row r="504" spans="6:19" ht="18" customHeight="1">
      <c r="G504" s="54" t="s">
        <v>3425</v>
      </c>
    </row>
    <row r="506" spans="6:19" ht="18" customHeight="1">
      <c r="F506" s="126" t="s">
        <v>3426</v>
      </c>
      <c r="G506" s="126"/>
      <c r="H506" s="126"/>
      <c r="I506" s="126"/>
      <c r="J506" s="126"/>
      <c r="K506" s="126"/>
    </row>
    <row r="508" spans="6:19" ht="18" customHeight="1">
      <c r="G508">
        <v>1</v>
      </c>
      <c r="H508">
        <v>7201</v>
      </c>
      <c r="I508" t="s">
        <v>3428</v>
      </c>
      <c r="L508">
        <v>7788</v>
      </c>
      <c r="M508" s="43" t="s">
        <v>3436</v>
      </c>
      <c r="P508">
        <v>4500</v>
      </c>
      <c r="S508">
        <v>50</v>
      </c>
    </row>
    <row r="509" spans="6:19" ht="18" customHeight="1">
      <c r="G509">
        <v>2</v>
      </c>
      <c r="H509">
        <v>7202</v>
      </c>
      <c r="I509" t="s">
        <v>3435</v>
      </c>
      <c r="L509">
        <v>7201</v>
      </c>
      <c r="M509" s="43" t="s">
        <v>3437</v>
      </c>
      <c r="P509">
        <v>1800</v>
      </c>
      <c r="S509">
        <v>50</v>
      </c>
    </row>
    <row r="510" spans="6:19" ht="18" customHeight="1">
      <c r="G510">
        <v>3</v>
      </c>
      <c r="H510">
        <v>7203</v>
      </c>
      <c r="I510" t="s">
        <v>3429</v>
      </c>
      <c r="L510">
        <v>7201</v>
      </c>
      <c r="M510" s="43" t="s">
        <v>3438</v>
      </c>
      <c r="P510">
        <v>3400</v>
      </c>
      <c r="S510">
        <v>60</v>
      </c>
    </row>
    <row r="511" spans="6:19" ht="18" customHeight="1">
      <c r="G511">
        <v>4</v>
      </c>
      <c r="H511">
        <v>7204</v>
      </c>
      <c r="I511" t="s">
        <v>3430</v>
      </c>
      <c r="L511">
        <v>7201</v>
      </c>
      <c r="M511" s="43" t="s">
        <v>3439</v>
      </c>
      <c r="P511">
        <v>2700</v>
      </c>
      <c r="R511">
        <v>300</v>
      </c>
      <c r="S511">
        <v>60</v>
      </c>
    </row>
    <row r="512" spans="6:19" ht="18" customHeight="1">
      <c r="G512">
        <v>5</v>
      </c>
      <c r="H512">
        <v>7205</v>
      </c>
      <c r="I512" t="s">
        <v>3431</v>
      </c>
      <c r="L512">
        <v>7201</v>
      </c>
      <c r="M512" s="43" t="s">
        <v>3440</v>
      </c>
      <c r="P512">
        <v>2600</v>
      </c>
      <c r="S512">
        <v>70</v>
      </c>
    </row>
    <row r="513" spans="7:19" ht="18" customHeight="1">
      <c r="G513">
        <v>6</v>
      </c>
      <c r="H513">
        <v>7206</v>
      </c>
      <c r="I513" t="s">
        <v>3432</v>
      </c>
      <c r="L513">
        <v>7201</v>
      </c>
      <c r="M513" s="43" t="s">
        <v>3441</v>
      </c>
      <c r="P513">
        <v>2600</v>
      </c>
      <c r="S513">
        <v>70</v>
      </c>
    </row>
    <row r="514" spans="7:19" ht="18" customHeight="1">
      <c r="G514">
        <v>7</v>
      </c>
      <c r="H514">
        <v>7207</v>
      </c>
      <c r="I514" t="s">
        <v>3433</v>
      </c>
      <c r="L514">
        <v>7201</v>
      </c>
      <c r="M514" s="43" t="s">
        <v>3442</v>
      </c>
      <c r="P514">
        <v>2300</v>
      </c>
      <c r="S514">
        <v>80</v>
      </c>
    </row>
    <row r="515" spans="7:19" ht="18" customHeight="1">
      <c r="G515">
        <v>8</v>
      </c>
      <c r="H515">
        <v>7208</v>
      </c>
      <c r="I515" t="s">
        <v>3434</v>
      </c>
      <c r="L515">
        <v>7201</v>
      </c>
      <c r="M515" s="43" t="s">
        <v>3443</v>
      </c>
      <c r="P515">
        <v>1200</v>
      </c>
      <c r="S515">
        <v>80</v>
      </c>
    </row>
    <row r="518" spans="7:19" ht="18" customHeight="1">
      <c r="H518" s="52" t="s">
        <v>3445</v>
      </c>
    </row>
    <row r="519" spans="7:19" ht="18" customHeight="1">
      <c r="H519" s="52" t="s">
        <v>3446</v>
      </c>
    </row>
    <row r="520" spans="7:19" ht="18" customHeight="1">
      <c r="H520" s="52" t="s">
        <v>3447</v>
      </c>
    </row>
    <row r="521" spans="7:19" ht="18" customHeight="1">
      <c r="H521" s="52" t="s">
        <v>3448</v>
      </c>
    </row>
    <row r="522" spans="7:19" ht="18" customHeight="1">
      <c r="H522" s="52" t="s">
        <v>3449</v>
      </c>
    </row>
    <row r="523" spans="7:19" ht="18" customHeight="1">
      <c r="H523" s="52" t="s">
        <v>3450</v>
      </c>
    </row>
    <row r="524" spans="7:19" ht="18" customHeight="1">
      <c r="H524" s="52" t="s">
        <v>3451</v>
      </c>
    </row>
    <row r="525" spans="7:19" ht="18" customHeight="1">
      <c r="H525" s="52" t="s">
        <v>3444</v>
      </c>
    </row>
    <row r="526" spans="7:19" ht="18" customHeight="1">
      <c r="H526" s="52"/>
    </row>
    <row r="527" spans="7:19" ht="18" customHeight="1">
      <c r="H527" s="76" t="s">
        <v>3217</v>
      </c>
    </row>
    <row r="528" spans="7:19" ht="18" customHeight="1">
      <c r="H528" s="76"/>
    </row>
    <row r="529" spans="6:14" ht="18" customHeight="1">
      <c r="H529" s="54" t="s">
        <v>3452</v>
      </c>
    </row>
    <row r="531" spans="6:14" ht="18" customHeight="1">
      <c r="F531" s="126" t="s">
        <v>3453</v>
      </c>
      <c r="G531" s="126"/>
      <c r="H531" s="126"/>
      <c r="I531" s="126"/>
      <c r="J531" s="126"/>
      <c r="K531" s="126"/>
    </row>
    <row r="533" spans="6:14" ht="18" customHeight="1">
      <c r="G533" s="54" t="s">
        <v>3455</v>
      </c>
    </row>
    <row r="534" spans="6:14" ht="18" customHeight="1">
      <c r="G534" s="54" t="s">
        <v>3456</v>
      </c>
    </row>
    <row r="535" spans="6:14" ht="18" customHeight="1">
      <c r="G535" s="54" t="s">
        <v>3457</v>
      </c>
    </row>
    <row r="536" spans="6:14" ht="18" customHeight="1">
      <c r="G536" s="76" t="s">
        <v>3458</v>
      </c>
    </row>
    <row r="537" spans="6:14" ht="18" customHeight="1">
      <c r="G537" s="76" t="s">
        <v>3459</v>
      </c>
    </row>
    <row r="538" spans="6:14" ht="18" customHeight="1">
      <c r="G538" s="76"/>
    </row>
    <row r="539" spans="6:14" ht="18" customHeight="1">
      <c r="F539" s="33"/>
      <c r="G539" s="147" t="s">
        <v>3460</v>
      </c>
      <c r="H539" s="33"/>
      <c r="I539" s="33"/>
      <c r="J539" s="33"/>
      <c r="K539" s="33"/>
      <c r="L539" s="33"/>
      <c r="M539" s="33"/>
      <c r="N539" s="33"/>
    </row>
    <row r="540" spans="6:14" ht="18" customHeight="1">
      <c r="F540" s="33"/>
      <c r="G540" s="160" t="s">
        <v>3461</v>
      </c>
      <c r="H540" s="33"/>
      <c r="I540" s="33"/>
      <c r="J540" s="33"/>
      <c r="K540" s="33"/>
      <c r="L540" s="33"/>
      <c r="M540" s="33"/>
      <c r="N540" s="33"/>
    </row>
    <row r="541" spans="6:14" ht="18" customHeight="1">
      <c r="F541" s="33"/>
      <c r="G541" s="147" t="s">
        <v>3457</v>
      </c>
      <c r="H541" s="33"/>
      <c r="I541" s="33"/>
      <c r="J541" s="33"/>
      <c r="K541" s="33"/>
      <c r="L541" s="33"/>
      <c r="M541" s="33"/>
      <c r="N541" s="33"/>
    </row>
    <row r="542" spans="6:14" ht="18" customHeight="1">
      <c r="F542" s="33"/>
      <c r="G542" s="160" t="s">
        <v>3458</v>
      </c>
      <c r="H542" s="33"/>
      <c r="I542" s="33"/>
      <c r="J542" s="33"/>
      <c r="K542" s="33"/>
      <c r="L542" s="33"/>
      <c r="M542" s="33"/>
      <c r="N542" s="33"/>
    </row>
    <row r="543" spans="6:14" ht="18" customHeight="1">
      <c r="F543" s="33"/>
      <c r="G543" s="160" t="s">
        <v>3459</v>
      </c>
      <c r="H543" s="33"/>
      <c r="I543" s="33"/>
      <c r="J543" s="33"/>
      <c r="K543" s="33"/>
      <c r="L543" s="33"/>
      <c r="M543" s="33"/>
      <c r="N543" s="33"/>
    </row>
    <row r="544" spans="6:14" ht="18" customHeight="1">
      <c r="F544" s="33"/>
      <c r="G544" s="160" t="s">
        <v>3454</v>
      </c>
      <c r="H544" s="33"/>
      <c r="I544" s="33"/>
      <c r="J544" s="33"/>
      <c r="K544" s="33"/>
      <c r="L544" s="33"/>
      <c r="M544" s="33"/>
      <c r="N544" s="33"/>
    </row>
    <row r="545" spans="6:16" ht="18" customHeight="1">
      <c r="G545" s="54" t="s">
        <v>2076</v>
      </c>
    </row>
    <row r="546" spans="6:16" ht="18" customHeight="1">
      <c r="G546" s="54" t="s">
        <v>3456</v>
      </c>
    </row>
    <row r="547" spans="6:16" ht="18" customHeight="1">
      <c r="G547" s="54" t="s">
        <v>3462</v>
      </c>
    </row>
    <row r="548" spans="6:16" ht="18" customHeight="1">
      <c r="G548" s="76" t="s">
        <v>1615</v>
      </c>
    </row>
    <row r="549" spans="6:16" ht="18" customHeight="1">
      <c r="G549" s="76" t="s">
        <v>3217</v>
      </c>
    </row>
    <row r="551" spans="6:16" ht="18" customHeight="1">
      <c r="F551" s="126" t="s">
        <v>3463</v>
      </c>
      <c r="G551" s="126"/>
      <c r="H551" s="126"/>
      <c r="I551" s="126"/>
      <c r="J551" s="126"/>
      <c r="K551" s="126"/>
    </row>
    <row r="553" spans="6:16" ht="18" customHeight="1">
      <c r="G553" s="54" t="s">
        <v>2076</v>
      </c>
    </row>
    <row r="554" spans="6:16" ht="18" customHeight="1">
      <c r="G554" s="54" t="s">
        <v>3456</v>
      </c>
    </row>
    <row r="555" spans="6:16" ht="18" customHeight="1">
      <c r="G555" s="54" t="s">
        <v>3469</v>
      </c>
    </row>
    <row r="556" spans="6:16" ht="18" customHeight="1">
      <c r="G556" s="76" t="s">
        <v>3470</v>
      </c>
    </row>
    <row r="557" spans="6:16" ht="18" customHeight="1">
      <c r="G557" s="76" t="s">
        <v>3471</v>
      </c>
    </row>
    <row r="558" spans="6:16" ht="18" customHeight="1">
      <c r="G558" s="76" t="s">
        <v>1456</v>
      </c>
    </row>
    <row r="559" spans="6:16" ht="18" customHeight="1">
      <c r="G559" s="76"/>
    </row>
    <row r="560" spans="6:16" ht="18" customHeight="1">
      <c r="G560" s="147" t="s">
        <v>3460</v>
      </c>
      <c r="H560" s="33"/>
      <c r="I560" s="33"/>
      <c r="J560" s="33"/>
      <c r="K560" s="33"/>
      <c r="L560" s="33"/>
      <c r="M560" s="33"/>
      <c r="N560" s="33"/>
      <c r="O560" s="33"/>
      <c r="P560" s="33"/>
    </row>
    <row r="561" spans="7:16" ht="18" customHeight="1">
      <c r="G561" s="147" t="s">
        <v>3472</v>
      </c>
      <c r="H561" s="33"/>
      <c r="I561" s="33"/>
      <c r="J561" s="33"/>
      <c r="K561" s="33"/>
      <c r="L561" s="33"/>
      <c r="M561" s="33"/>
      <c r="N561" s="33"/>
      <c r="O561" s="33"/>
      <c r="P561" s="33"/>
    </row>
    <row r="562" spans="7:16" ht="18" customHeight="1">
      <c r="G562" s="160" t="s">
        <v>3473</v>
      </c>
      <c r="H562" s="33"/>
      <c r="I562" s="33"/>
      <c r="J562" s="33"/>
      <c r="K562" s="33"/>
      <c r="L562" s="33"/>
      <c r="M562" s="33"/>
      <c r="N562" s="33"/>
      <c r="O562" s="33"/>
      <c r="P562" s="33"/>
    </row>
    <row r="563" spans="7:16" ht="18" customHeight="1">
      <c r="G563" s="147" t="s">
        <v>3469</v>
      </c>
      <c r="H563" s="33"/>
      <c r="I563" s="33"/>
      <c r="J563" s="33"/>
      <c r="K563" s="33"/>
      <c r="L563" s="33"/>
      <c r="M563" s="33"/>
      <c r="N563" s="33"/>
      <c r="O563" s="33"/>
      <c r="P563" s="33"/>
    </row>
    <row r="564" spans="7:16" ht="18" customHeight="1">
      <c r="G564" s="160" t="s">
        <v>3470</v>
      </c>
      <c r="H564" s="33"/>
      <c r="I564" s="33"/>
      <c r="J564" s="33"/>
      <c r="K564" s="33"/>
      <c r="L564" s="33"/>
      <c r="M564" s="33"/>
      <c r="N564" s="33"/>
      <c r="O564" s="33"/>
      <c r="P564" s="33"/>
    </row>
    <row r="565" spans="7:16" ht="18" customHeight="1">
      <c r="G565" s="160" t="s">
        <v>3471</v>
      </c>
      <c r="H565" s="33"/>
      <c r="I565" s="33"/>
      <c r="J565" s="33"/>
      <c r="K565" s="33"/>
      <c r="L565" s="33"/>
      <c r="M565" s="33"/>
      <c r="N565" s="33"/>
      <c r="O565" s="33"/>
      <c r="P565" s="33"/>
    </row>
    <row r="566" spans="7:16" ht="18" customHeight="1">
      <c r="G566" s="76" t="s">
        <v>1456</v>
      </c>
    </row>
    <row r="567" spans="7:16" ht="18" customHeight="1">
      <c r="G567" s="54" t="s">
        <v>2076</v>
      </c>
    </row>
    <row r="568" spans="7:16" ht="18" customHeight="1">
      <c r="G568" s="54" t="s">
        <v>3456</v>
      </c>
    </row>
    <row r="569" spans="7:16" ht="18" customHeight="1">
      <c r="G569" s="54" t="s">
        <v>3468</v>
      </c>
    </row>
    <row r="570" spans="7:16" ht="18" customHeight="1">
      <c r="G570" s="54"/>
    </row>
    <row r="571" spans="7:16" ht="18" customHeight="1">
      <c r="G571" s="52" t="s">
        <v>3324</v>
      </c>
    </row>
    <row r="572" spans="7:16" ht="18" customHeight="1">
      <c r="G572" s="52" t="s">
        <v>3325</v>
      </c>
    </row>
    <row r="573" spans="7:16" ht="18" customHeight="1">
      <c r="G573" s="52" t="s">
        <v>3464</v>
      </c>
    </row>
    <row r="574" spans="7:16" ht="18" customHeight="1">
      <c r="G574" s="52" t="s">
        <v>3465</v>
      </c>
    </row>
    <row r="575" spans="7:16" ht="18" customHeight="1">
      <c r="G575" s="52" t="s">
        <v>3466</v>
      </c>
    </row>
    <row r="576" spans="7:16" ht="18" customHeight="1">
      <c r="G576" s="52" t="s">
        <v>3467</v>
      </c>
    </row>
    <row r="580" spans="5:11" ht="18" customHeight="1">
      <c r="F580" s="126" t="s">
        <v>3474</v>
      </c>
      <c r="G580" s="126"/>
      <c r="H580" s="126"/>
      <c r="I580" s="126"/>
      <c r="J580" s="126"/>
      <c r="K580" s="126"/>
    </row>
    <row r="582" spans="5:11" ht="18" customHeight="1">
      <c r="G582" s="54" t="s">
        <v>3475</v>
      </c>
    </row>
    <row r="583" spans="5:11" ht="18" customHeight="1">
      <c r="G583" s="54" t="s">
        <v>3476</v>
      </c>
    </row>
    <row r="584" spans="5:11" ht="18" customHeight="1">
      <c r="G584" s="76" t="s">
        <v>3477</v>
      </c>
    </row>
    <row r="585" spans="5:11" ht="18" customHeight="1">
      <c r="G585" s="76" t="s">
        <v>3478</v>
      </c>
    </row>
    <row r="586" spans="5:11" ht="18" customHeight="1">
      <c r="G586" s="76" t="s">
        <v>3479</v>
      </c>
    </row>
    <row r="587" spans="5:11" ht="18" customHeight="1">
      <c r="G587" s="76" t="s">
        <v>1456</v>
      </c>
    </row>
    <row r="588" spans="5:11" ht="18" customHeight="1">
      <c r="G588" s="54" t="s">
        <v>3480</v>
      </c>
    </row>
    <row r="591" spans="5:11" ht="18" customHeight="1">
      <c r="E591" s="28" t="s">
        <v>3500</v>
      </c>
      <c r="F591" s="28"/>
      <c r="G591" s="28"/>
      <c r="H591" s="28"/>
      <c r="I591" s="28"/>
    </row>
    <row r="592" spans="5:11" ht="18" customHeight="1">
      <c r="F592" t="s">
        <v>3501</v>
      </c>
    </row>
    <row r="594" spans="6:14" ht="18" customHeight="1">
      <c r="F594" s="126" t="s">
        <v>802</v>
      </c>
      <c r="G594" s="126"/>
      <c r="H594" s="126"/>
    </row>
    <row r="595" spans="6:14" ht="18" customHeight="1">
      <c r="G595" t="s">
        <v>3502</v>
      </c>
      <c r="N595" t="s">
        <v>3511</v>
      </c>
    </row>
    <row r="596" spans="6:14" ht="18" customHeight="1">
      <c r="G596" t="s">
        <v>3503</v>
      </c>
    </row>
    <row r="597" spans="6:14" ht="18" customHeight="1">
      <c r="G597" t="s">
        <v>3504</v>
      </c>
    </row>
    <row r="598" spans="6:14" ht="18" customHeight="1">
      <c r="G598" t="s">
        <v>3506</v>
      </c>
    </row>
    <row r="599" spans="6:14" ht="18" customHeight="1">
      <c r="H599" t="s">
        <v>3507</v>
      </c>
    </row>
    <row r="600" spans="6:14" ht="18" customHeight="1">
      <c r="H600" t="s">
        <v>3508</v>
      </c>
    </row>
    <row r="601" spans="6:14" ht="18" customHeight="1">
      <c r="G601" t="s">
        <v>3509</v>
      </c>
    </row>
    <row r="602" spans="6:14" ht="18" customHeight="1">
      <c r="H602" t="s">
        <v>3510</v>
      </c>
    </row>
    <row r="627" spans="4:14" ht="18" customHeight="1">
      <c r="H627" s="52" t="s">
        <v>3512</v>
      </c>
    </row>
    <row r="628" spans="4:14" ht="18" customHeight="1">
      <c r="H628" s="52"/>
    </row>
    <row r="629" spans="4:14" ht="18" customHeight="1">
      <c r="D629">
        <v>1</v>
      </c>
      <c r="H629" s="147" t="s">
        <v>3517</v>
      </c>
      <c r="I629" s="33"/>
      <c r="J629" s="33"/>
      <c r="K629" s="33"/>
      <c r="L629" s="33"/>
      <c r="M629" s="33"/>
      <c r="N629" s="33"/>
    </row>
    <row r="630" spans="4:14" ht="18" customHeight="1">
      <c r="H630" s="76" t="s">
        <v>3518</v>
      </c>
    </row>
    <row r="631" spans="4:14" ht="18" customHeight="1">
      <c r="H631" s="76" t="s">
        <v>3513</v>
      </c>
    </row>
    <row r="632" spans="4:14" ht="18" customHeight="1">
      <c r="H632" s="76" t="s">
        <v>3514</v>
      </c>
    </row>
    <row r="633" spans="4:14" ht="18" customHeight="1">
      <c r="H633" s="76" t="s">
        <v>3515</v>
      </c>
    </row>
    <row r="634" spans="4:14" ht="18" customHeight="1">
      <c r="H634" s="76" t="s">
        <v>3283</v>
      </c>
    </row>
    <row r="635" spans="4:14" ht="18" customHeight="1">
      <c r="H635" s="76"/>
    </row>
    <row r="636" spans="4:14" ht="18" customHeight="1">
      <c r="H636" s="76" t="s">
        <v>3516</v>
      </c>
    </row>
    <row r="637" spans="4:14" ht="18" customHeight="1">
      <c r="H637" s="76"/>
    </row>
    <row r="638" spans="4:14" ht="18" customHeight="1">
      <c r="H638" s="147" t="s">
        <v>3519</v>
      </c>
      <c r="I638" s="33"/>
      <c r="J638" s="33"/>
      <c r="K638" s="33"/>
      <c r="L638" s="33"/>
      <c r="M638" s="33"/>
    </row>
    <row r="639" spans="4:14" ht="18" customHeight="1">
      <c r="H639" s="76" t="s">
        <v>3518</v>
      </c>
    </row>
    <row r="640" spans="4:14" ht="18" customHeight="1">
      <c r="H640" s="76" t="s">
        <v>3513</v>
      </c>
    </row>
    <row r="641" spans="4:14" ht="18" customHeight="1">
      <c r="H641" s="76" t="s">
        <v>3514</v>
      </c>
    </row>
    <row r="642" spans="4:14" ht="18" customHeight="1">
      <c r="H642" s="76" t="s">
        <v>3515</v>
      </c>
    </row>
    <row r="643" spans="4:14" ht="18" customHeight="1">
      <c r="H643" s="76" t="s">
        <v>3283</v>
      </c>
    </row>
    <row r="644" spans="4:14" ht="18" customHeight="1">
      <c r="H644" s="76"/>
    </row>
    <row r="645" spans="4:14" ht="18" customHeight="1">
      <c r="H645" s="147" t="s">
        <v>3520</v>
      </c>
      <c r="I645" s="33"/>
      <c r="J645" s="33"/>
      <c r="K645" s="33"/>
      <c r="L645" s="33"/>
      <c r="M645" s="33"/>
      <c r="N645" s="33"/>
    </row>
    <row r="646" spans="4:14" ht="18" customHeight="1">
      <c r="H646" s="76" t="s">
        <v>3518</v>
      </c>
    </row>
    <row r="647" spans="4:14" ht="18" customHeight="1">
      <c r="H647" s="76" t="s">
        <v>3513</v>
      </c>
    </row>
    <row r="648" spans="4:14" ht="18" customHeight="1">
      <c r="H648" s="76" t="s">
        <v>3514</v>
      </c>
    </row>
    <row r="649" spans="4:14" ht="18" customHeight="1">
      <c r="H649" s="76" t="s">
        <v>3515</v>
      </c>
    </row>
    <row r="650" spans="4:14" ht="18" customHeight="1">
      <c r="H650" s="76" t="s">
        <v>3283</v>
      </c>
    </row>
    <row r="654" spans="4:14" ht="18" customHeight="1">
      <c r="D654">
        <v>2</v>
      </c>
      <c r="H654" s="161" t="s">
        <v>3521</v>
      </c>
      <c r="I654" s="162"/>
      <c r="J654" s="162"/>
      <c r="K654" s="162"/>
      <c r="L654" s="162"/>
      <c r="M654" s="162"/>
    </row>
    <row r="655" spans="4:14" ht="18" customHeight="1">
      <c r="H655" s="54" t="s">
        <v>3531</v>
      </c>
    </row>
    <row r="656" spans="4:14" ht="18" customHeight="1">
      <c r="H656" s="54" t="s">
        <v>3532</v>
      </c>
    </row>
    <row r="657" spans="8:13" ht="18" customHeight="1">
      <c r="H657" s="54" t="s">
        <v>3533</v>
      </c>
    </row>
    <row r="658" spans="8:13" ht="18" customHeight="1">
      <c r="H658" s="54"/>
    </row>
    <row r="659" spans="8:13" ht="18" customHeight="1">
      <c r="H659" s="54" t="s">
        <v>3534</v>
      </c>
    </row>
    <row r="660" spans="8:13" ht="18" customHeight="1">
      <c r="H660" s="54"/>
    </row>
    <row r="661" spans="8:13" ht="18" customHeight="1">
      <c r="H661" s="52" t="s">
        <v>3522</v>
      </c>
    </row>
    <row r="662" spans="8:13" ht="18" customHeight="1">
      <c r="H662" s="52" t="s">
        <v>3523</v>
      </c>
    </row>
    <row r="663" spans="8:13" ht="18" customHeight="1">
      <c r="H663" s="52" t="s">
        <v>3524</v>
      </c>
    </row>
    <row r="664" spans="8:13" ht="18" customHeight="1">
      <c r="H664" s="52" t="s">
        <v>3525</v>
      </c>
    </row>
    <row r="665" spans="8:13" ht="18" customHeight="1">
      <c r="H665" s="52" t="s">
        <v>3526</v>
      </c>
    </row>
    <row r="666" spans="8:13" ht="18" customHeight="1">
      <c r="H666" s="52"/>
    </row>
    <row r="667" spans="8:13" ht="18" customHeight="1">
      <c r="H667" s="161" t="s">
        <v>3527</v>
      </c>
      <c r="I667" s="162"/>
      <c r="J667" s="162"/>
      <c r="K667" s="162"/>
      <c r="L667" s="162"/>
      <c r="M667" s="162"/>
    </row>
    <row r="668" spans="8:13" ht="18" customHeight="1">
      <c r="H668" s="54" t="s">
        <v>3535</v>
      </c>
    </row>
    <row r="669" spans="8:13" ht="18" customHeight="1">
      <c r="H669" s="54" t="s">
        <v>3536</v>
      </c>
    </row>
    <row r="670" spans="8:13" ht="18" customHeight="1">
      <c r="H670" s="54" t="s">
        <v>3537</v>
      </c>
    </row>
    <row r="671" spans="8:13" ht="18" customHeight="1">
      <c r="H671" s="54"/>
    </row>
    <row r="672" spans="8:13" ht="18" customHeight="1">
      <c r="H672" s="54" t="s">
        <v>3538</v>
      </c>
    </row>
    <row r="673" spans="4:30" ht="18" customHeight="1">
      <c r="H673" s="54"/>
    </row>
    <row r="674" spans="4:30" ht="18" customHeight="1">
      <c r="H674" s="52" t="s">
        <v>3522</v>
      </c>
    </row>
    <row r="675" spans="4:30" ht="18" customHeight="1">
      <c r="H675" s="52" t="s">
        <v>3523</v>
      </c>
    </row>
    <row r="676" spans="4:30" ht="18" customHeight="1">
      <c r="H676" s="52" t="s">
        <v>3528</v>
      </c>
    </row>
    <row r="677" spans="4:30" ht="18" customHeight="1">
      <c r="H677" s="52" t="s">
        <v>3529</v>
      </c>
    </row>
    <row r="678" spans="4:30" ht="18" customHeight="1">
      <c r="H678" s="52" t="s">
        <v>3530</v>
      </c>
    </row>
    <row r="679" spans="4:30" ht="18" customHeight="1">
      <c r="H679" s="52"/>
    </row>
    <row r="680" spans="4:30" ht="18" customHeight="1">
      <c r="H680" s="76" t="s">
        <v>3217</v>
      </c>
    </row>
    <row r="683" spans="4:30" ht="18" customHeight="1">
      <c r="D683">
        <v>3</v>
      </c>
      <c r="H683" s="33" t="s">
        <v>3553</v>
      </c>
      <c r="I683" s="33"/>
      <c r="J683" s="33"/>
      <c r="K683" s="33"/>
      <c r="L683" s="33"/>
      <c r="M683" s="33"/>
      <c r="N683" s="33"/>
      <c r="O683" s="33"/>
      <c r="P683" s="33"/>
      <c r="Q683" s="33"/>
      <c r="R683" s="33"/>
      <c r="S683" s="33"/>
      <c r="T683" s="33"/>
      <c r="U683" s="33"/>
      <c r="V683" s="33"/>
      <c r="W683" s="33"/>
      <c r="X683" s="33"/>
      <c r="Y683" s="33"/>
      <c r="Z683" s="33"/>
      <c r="AA683" s="33"/>
      <c r="AB683" s="33"/>
      <c r="AC683" s="33"/>
      <c r="AD683" s="33"/>
    </row>
    <row r="684" spans="4:30" ht="18" customHeight="1">
      <c r="H684" s="76" t="s">
        <v>3544</v>
      </c>
    </row>
    <row r="685" spans="4:30" ht="18" customHeight="1">
      <c r="H685" s="76" t="s">
        <v>3545</v>
      </c>
    </row>
    <row r="686" spans="4:30" ht="18" customHeight="1">
      <c r="H686" s="76" t="s">
        <v>3539</v>
      </c>
    </row>
    <row r="687" spans="4:30" ht="18" customHeight="1">
      <c r="H687" s="76" t="s">
        <v>3540</v>
      </c>
    </row>
    <row r="688" spans="4:30" ht="18" customHeight="1">
      <c r="H688" s="76" t="s">
        <v>3541</v>
      </c>
    </row>
    <row r="689" spans="8:8" ht="18" customHeight="1">
      <c r="H689" s="76" t="s">
        <v>3546</v>
      </c>
    </row>
    <row r="690" spans="8:8" ht="18" customHeight="1">
      <c r="H690" s="76" t="s">
        <v>3542</v>
      </c>
    </row>
    <row r="691" spans="8:8" ht="18" customHeight="1">
      <c r="H691" s="54" t="s">
        <v>3547</v>
      </c>
    </row>
    <row r="692" spans="8:8" ht="18" customHeight="1">
      <c r="H692" s="76" t="s">
        <v>3505</v>
      </c>
    </row>
    <row r="693" spans="8:8" ht="18" customHeight="1">
      <c r="H693" s="76" t="s">
        <v>3548</v>
      </c>
    </row>
    <row r="694" spans="8:8" ht="18" customHeight="1">
      <c r="H694" s="76" t="s">
        <v>3549</v>
      </c>
    </row>
    <row r="695" spans="8:8" ht="18" customHeight="1">
      <c r="H695" s="76" t="s">
        <v>3550</v>
      </c>
    </row>
    <row r="696" spans="8:8" ht="18" customHeight="1">
      <c r="H696" s="76" t="s">
        <v>3551</v>
      </c>
    </row>
    <row r="697" spans="8:8" ht="18" customHeight="1">
      <c r="H697" s="76" t="s">
        <v>3552</v>
      </c>
    </row>
    <row r="698" spans="8:8" ht="18" customHeight="1">
      <c r="H698" s="76" t="s">
        <v>3543</v>
      </c>
    </row>
  </sheetData>
  <mergeCells count="8">
    <mergeCell ref="A1:A8"/>
    <mergeCell ref="G120:M120"/>
    <mergeCell ref="G122:M122"/>
    <mergeCell ref="G115:M115"/>
    <mergeCell ref="G116:M116"/>
    <mergeCell ref="G117:M117"/>
    <mergeCell ref="G118:M118"/>
    <mergeCell ref="G119:M119"/>
  </mergeCells>
  <phoneticPr fontId="2" type="noConversion"/>
  <hyperlinks>
    <hyperlink ref="D4" r:id="rId1" xr:uid="{2AC19D06-E3BF-4FE7-8955-079E07157464}"/>
    <hyperlink ref="D3" r:id="rId2" xr:uid="{16582FFB-7CDB-4A65-BF61-2F3A30518F81}"/>
    <hyperlink ref="A1:A8" location="목차!A1" display="목차!A1" xr:uid="{29B0BFCA-B932-4E96-AA4D-B4A8BD47CEC2}"/>
    <hyperlink ref="D5" r:id="rId3" xr:uid="{84807883-BB54-4952-8BE6-D3A399851407}"/>
    <hyperlink ref="D6" r:id="rId4" xr:uid="{25CF4A1A-57DE-4E64-B450-F47C6B7D8583}"/>
    <hyperlink ref="D1" r:id="rId5" xr:uid="{6E608C03-99AD-4157-AD3D-D2C683DDAA5F}"/>
    <hyperlink ref="A7" location="목차!A1" display="목차!A1" xr:uid="{CFF435AC-C189-4C4E-9C0F-3AB5CCBD2E9C}"/>
    <hyperlink ref="D7" r:id="rId6" xr:uid="{BF38F286-8A5C-4494-8DCC-8BCD6062565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35C0D3-1A5F-4AB5-BE05-69425175915B}">
  <dimension ref="A1:AD752"/>
  <sheetViews>
    <sheetView showGridLines="0" zoomScale="85" zoomScaleNormal="85" workbookViewId="0">
      <selection activeCell="B8" sqref="B8"/>
    </sheetView>
  </sheetViews>
  <sheetFormatPr defaultColWidth="3.83203125" defaultRowHeight="18" customHeight="1"/>
  <cols>
    <col min="1" max="1" width="3" customWidth="1"/>
    <col min="5" max="5" width="7.25" bestFit="1" customWidth="1"/>
    <col min="6" max="6" width="8.25" bestFit="1" customWidth="1"/>
  </cols>
  <sheetData>
    <row r="1" spans="1:10" ht="18" customHeight="1">
      <c r="A1" s="286" t="s">
        <v>0</v>
      </c>
      <c r="D1" s="15" t="s">
        <v>20</v>
      </c>
    </row>
    <row r="2" spans="1:10" ht="18" customHeight="1">
      <c r="A2" s="287"/>
      <c r="B2" t="s">
        <v>5</v>
      </c>
      <c r="D2" t="s">
        <v>6</v>
      </c>
    </row>
    <row r="3" spans="1:10" ht="18" customHeight="1">
      <c r="A3" s="287"/>
      <c r="B3" t="s">
        <v>3</v>
      </c>
      <c r="D3" s="15" t="s">
        <v>4</v>
      </c>
    </row>
    <row r="4" spans="1:10" ht="18" customHeight="1">
      <c r="A4" s="287"/>
      <c r="B4" t="s">
        <v>1</v>
      </c>
      <c r="D4" s="15" t="s">
        <v>2</v>
      </c>
    </row>
    <row r="5" spans="1:10" ht="18" customHeight="1">
      <c r="A5" s="287"/>
      <c r="B5" t="s">
        <v>10</v>
      </c>
      <c r="D5" s="15" t="s">
        <v>11</v>
      </c>
    </row>
    <row r="6" spans="1:10" ht="18" customHeight="1">
      <c r="A6" s="287"/>
      <c r="B6" t="s">
        <v>13</v>
      </c>
      <c r="D6" s="15" t="s">
        <v>12</v>
      </c>
    </row>
    <row r="7" spans="1:10" ht="18" customHeight="1">
      <c r="A7" s="287"/>
      <c r="B7" t="s">
        <v>24</v>
      </c>
      <c r="D7" s="15" t="s">
        <v>25</v>
      </c>
    </row>
    <row r="8" spans="1:10" ht="18" customHeight="1">
      <c r="A8" s="287"/>
      <c r="B8" t="s">
        <v>6317</v>
      </c>
    </row>
    <row r="10" spans="1:10" ht="18" customHeight="1">
      <c r="C10" s="42" t="s">
        <v>2805</v>
      </c>
      <c r="D10" s="42"/>
      <c r="E10" s="42"/>
      <c r="F10" s="42"/>
      <c r="G10" s="42"/>
    </row>
    <row r="11" spans="1:10" ht="18" customHeight="1">
      <c r="D11" t="s">
        <v>2806</v>
      </c>
    </row>
    <row r="12" spans="1:10" ht="18" customHeight="1">
      <c r="D12" s="28" t="s">
        <v>802</v>
      </c>
      <c r="E12" s="28"/>
    </row>
    <row r="13" spans="1:10" ht="18" customHeight="1">
      <c r="E13" t="s">
        <v>2807</v>
      </c>
    </row>
    <row r="14" spans="1:10" ht="18" customHeight="1">
      <c r="E14" t="s">
        <v>2808</v>
      </c>
    </row>
    <row r="15" spans="1:10" ht="18" customHeight="1">
      <c r="E15" t="s">
        <v>2809</v>
      </c>
    </row>
    <row r="16" spans="1:10" ht="18" customHeight="1">
      <c r="J16" t="s">
        <v>2810</v>
      </c>
    </row>
    <row r="17" spans="4:10" ht="18" customHeight="1">
      <c r="J17" t="s">
        <v>2811</v>
      </c>
    </row>
    <row r="19" spans="4:10" ht="18" customHeight="1">
      <c r="E19" s="52" t="s">
        <v>2812</v>
      </c>
    </row>
    <row r="20" spans="4:10" ht="18" customHeight="1">
      <c r="E20" s="54" t="s">
        <v>2044</v>
      </c>
    </row>
    <row r="21" spans="4:10" ht="18" customHeight="1">
      <c r="E21" s="76" t="s">
        <v>584</v>
      </c>
    </row>
    <row r="22" spans="4:10" ht="18" customHeight="1">
      <c r="E22" s="54" t="s">
        <v>974</v>
      </c>
    </row>
    <row r="23" spans="4:10" ht="18" customHeight="1">
      <c r="E23" s="54" t="s">
        <v>2814</v>
      </c>
    </row>
    <row r="24" spans="4:10" ht="18" customHeight="1">
      <c r="E24" s="76" t="s">
        <v>2815</v>
      </c>
    </row>
    <row r="25" spans="4:10" ht="18" customHeight="1">
      <c r="E25" s="76" t="s">
        <v>2816</v>
      </c>
    </row>
    <row r="26" spans="4:10" ht="18" customHeight="1">
      <c r="E26" s="76" t="s">
        <v>2813</v>
      </c>
    </row>
    <row r="29" spans="4:10" ht="18" customHeight="1">
      <c r="D29" s="76" t="s">
        <v>2817</v>
      </c>
    </row>
    <row r="30" spans="4:10" ht="18" customHeight="1">
      <c r="D30" s="76" t="s">
        <v>2818</v>
      </c>
    </row>
    <row r="31" spans="4:10" ht="18" customHeight="1">
      <c r="D31" s="76" t="s">
        <v>2819</v>
      </c>
    </row>
    <row r="33" spans="4:20" ht="18" customHeight="1">
      <c r="D33" s="134" t="s">
        <v>2820</v>
      </c>
      <c r="E33" s="28"/>
      <c r="F33" s="28"/>
      <c r="G33" s="28"/>
      <c r="H33" s="28"/>
      <c r="I33" s="28"/>
    </row>
    <row r="34" spans="4:20" s="62" customFormat="1" ht="18" customHeight="1">
      <c r="D34" s="135"/>
    </row>
    <row r="35" spans="4:20" ht="18" customHeight="1">
      <c r="E35" s="126" t="s">
        <v>2821</v>
      </c>
      <c r="F35" s="126"/>
      <c r="G35" s="126"/>
      <c r="H35" s="126"/>
      <c r="I35" s="126"/>
      <c r="J35" s="126"/>
      <c r="K35" s="126"/>
      <c r="L35" s="126"/>
      <c r="M35" s="126"/>
      <c r="N35" s="126"/>
    </row>
    <row r="37" spans="4:20" ht="18" customHeight="1">
      <c r="F37" s="342" t="s">
        <v>2822</v>
      </c>
      <c r="G37" s="342"/>
      <c r="H37" s="342"/>
      <c r="I37" s="342"/>
      <c r="J37" s="342" t="s">
        <v>836</v>
      </c>
      <c r="K37" s="342"/>
      <c r="L37" s="342"/>
      <c r="M37" s="342"/>
      <c r="N37" s="342"/>
      <c r="O37" s="342"/>
      <c r="P37" s="342"/>
      <c r="Q37" s="342"/>
      <c r="R37" s="342"/>
      <c r="S37" s="342"/>
      <c r="T37" s="342"/>
    </row>
    <row r="38" spans="4:20" ht="18" customHeight="1">
      <c r="F38" s="365" t="s">
        <v>2823</v>
      </c>
      <c r="G38" s="291"/>
      <c r="H38" s="291"/>
      <c r="I38" s="291"/>
      <c r="J38" s="284" t="s">
        <v>2829</v>
      </c>
      <c r="K38" s="284"/>
      <c r="L38" s="284"/>
      <c r="M38" s="284"/>
      <c r="N38" s="284"/>
      <c r="O38" s="284"/>
      <c r="P38" s="284"/>
      <c r="Q38" s="284"/>
      <c r="R38" s="284"/>
      <c r="S38" s="284"/>
      <c r="T38" s="284"/>
    </row>
    <row r="39" spans="4:20" ht="18" customHeight="1">
      <c r="F39" s="291" t="s">
        <v>2824</v>
      </c>
      <c r="G39" s="291"/>
      <c r="H39" s="291"/>
      <c r="I39" s="291"/>
      <c r="J39" s="284" t="s">
        <v>2830</v>
      </c>
      <c r="K39" s="284"/>
      <c r="L39" s="284"/>
      <c r="M39" s="284"/>
      <c r="N39" s="284"/>
      <c r="O39" s="284"/>
      <c r="P39" s="284"/>
      <c r="Q39" s="284"/>
      <c r="R39" s="284"/>
      <c r="S39" s="284"/>
      <c r="T39" s="284"/>
    </row>
    <row r="40" spans="4:20" ht="18" customHeight="1">
      <c r="F40" s="291" t="s">
        <v>2825</v>
      </c>
      <c r="G40" s="291"/>
      <c r="H40" s="291"/>
      <c r="I40" s="291"/>
      <c r="J40" s="284" t="s">
        <v>2831</v>
      </c>
      <c r="K40" s="284"/>
      <c r="L40" s="284"/>
      <c r="M40" s="284"/>
      <c r="N40" s="284"/>
      <c r="O40" s="284"/>
      <c r="P40" s="284"/>
      <c r="Q40" s="284"/>
      <c r="R40" s="284"/>
      <c r="S40" s="284"/>
      <c r="T40" s="284"/>
    </row>
    <row r="41" spans="4:20" ht="18" customHeight="1">
      <c r="F41" s="291" t="s">
        <v>2826</v>
      </c>
      <c r="G41" s="291"/>
      <c r="H41" s="291"/>
      <c r="I41" s="291"/>
      <c r="J41" s="284" t="s">
        <v>2832</v>
      </c>
      <c r="K41" s="284"/>
      <c r="L41" s="284"/>
      <c r="M41" s="284"/>
      <c r="N41" s="284"/>
      <c r="O41" s="284"/>
      <c r="P41" s="284"/>
      <c r="Q41" s="284"/>
      <c r="R41" s="284"/>
      <c r="S41" s="284"/>
      <c r="T41" s="284"/>
    </row>
    <row r="42" spans="4:20" ht="18" customHeight="1">
      <c r="F42" s="291" t="s">
        <v>2827</v>
      </c>
      <c r="G42" s="291"/>
      <c r="H42" s="291"/>
      <c r="I42" s="291"/>
      <c r="J42" s="284" t="s">
        <v>2833</v>
      </c>
      <c r="K42" s="284"/>
      <c r="L42" s="284"/>
      <c r="M42" s="284"/>
      <c r="N42" s="284"/>
      <c r="O42" s="284"/>
      <c r="P42" s="284"/>
      <c r="Q42" s="284"/>
      <c r="R42" s="284"/>
      <c r="S42" s="284"/>
      <c r="T42" s="284"/>
    </row>
    <row r="43" spans="4:20" ht="18" customHeight="1">
      <c r="F43" s="291" t="s">
        <v>2828</v>
      </c>
      <c r="G43" s="291"/>
      <c r="H43" s="291"/>
      <c r="I43" s="291"/>
      <c r="J43" s="284" t="s">
        <v>2834</v>
      </c>
      <c r="K43" s="284"/>
      <c r="L43" s="284"/>
      <c r="M43" s="284"/>
      <c r="N43" s="284"/>
      <c r="O43" s="284"/>
      <c r="P43" s="284"/>
      <c r="Q43" s="284"/>
      <c r="R43" s="284"/>
      <c r="S43" s="284"/>
      <c r="T43" s="284"/>
    </row>
    <row r="59" spans="7:7" ht="18" customHeight="1">
      <c r="G59" s="54" t="s">
        <v>2537</v>
      </c>
    </row>
    <row r="60" spans="7:7" ht="18" customHeight="1">
      <c r="G60" s="76" t="s">
        <v>2835</v>
      </c>
    </row>
    <row r="61" spans="7:7" ht="18" customHeight="1">
      <c r="G61" s="54" t="s">
        <v>2786</v>
      </c>
    </row>
    <row r="62" spans="7:7" ht="18" customHeight="1">
      <c r="G62" s="54" t="s">
        <v>2787</v>
      </c>
    </row>
    <row r="63" spans="7:7" ht="18" customHeight="1">
      <c r="G63" s="76" t="s">
        <v>2841</v>
      </c>
    </row>
    <row r="64" spans="7:7" ht="18" customHeight="1">
      <c r="G64" s="76" t="s">
        <v>2842</v>
      </c>
    </row>
    <row r="65" spans="7:7" ht="18" customHeight="1">
      <c r="G65" s="76" t="s">
        <v>2843</v>
      </c>
    </row>
    <row r="66" spans="7:7" ht="18" customHeight="1">
      <c r="G66" s="76" t="s">
        <v>2836</v>
      </c>
    </row>
    <row r="67" spans="7:7" ht="18" customHeight="1">
      <c r="G67" s="52" t="s">
        <v>2837</v>
      </c>
    </row>
    <row r="68" spans="7:7" ht="18" customHeight="1">
      <c r="G68" s="52" t="s">
        <v>2838</v>
      </c>
    </row>
    <row r="69" spans="7:7" ht="18" customHeight="1">
      <c r="G69" s="52" t="s">
        <v>2839</v>
      </c>
    </row>
    <row r="70" spans="7:7" ht="18" customHeight="1">
      <c r="G70" s="52" t="s">
        <v>2840</v>
      </c>
    </row>
    <row r="94" spans="7:7" ht="18" customHeight="1">
      <c r="G94" s="54" t="s">
        <v>2857</v>
      </c>
    </row>
    <row r="95" spans="7:7" ht="18" customHeight="1">
      <c r="G95" s="76" t="s">
        <v>2858</v>
      </c>
    </row>
    <row r="96" spans="7:7" ht="18" customHeight="1">
      <c r="G96" s="76" t="s">
        <v>2835</v>
      </c>
    </row>
    <row r="97" spans="7:7" ht="18" customHeight="1">
      <c r="G97" s="54" t="s">
        <v>2859</v>
      </c>
    </row>
    <row r="98" spans="7:7" ht="18" customHeight="1">
      <c r="G98" s="54" t="s">
        <v>2489</v>
      </c>
    </row>
    <row r="99" spans="7:7" ht="18" customHeight="1">
      <c r="G99" s="76" t="s">
        <v>2860</v>
      </c>
    </row>
    <row r="100" spans="7:7" ht="18" customHeight="1">
      <c r="G100" s="76" t="s">
        <v>2861</v>
      </c>
    </row>
    <row r="101" spans="7:7" ht="18" customHeight="1">
      <c r="G101" s="76" t="s">
        <v>2862</v>
      </c>
    </row>
    <row r="102" spans="7:7" ht="18" customHeight="1">
      <c r="G102" s="76"/>
    </row>
    <row r="103" spans="7:7" ht="18" customHeight="1">
      <c r="G103" s="52" t="s">
        <v>2844</v>
      </c>
    </row>
    <row r="104" spans="7:7" ht="18" customHeight="1">
      <c r="G104" s="52" t="s">
        <v>2845</v>
      </c>
    </row>
    <row r="105" spans="7:7" ht="18" customHeight="1">
      <c r="G105" s="52" t="s">
        <v>2846</v>
      </c>
    </row>
    <row r="106" spans="7:7" ht="18" customHeight="1">
      <c r="G106" s="52" t="s">
        <v>2847</v>
      </c>
    </row>
    <row r="107" spans="7:7" ht="18" customHeight="1">
      <c r="G107" s="52" t="s">
        <v>2848</v>
      </c>
    </row>
    <row r="108" spans="7:7" ht="18" customHeight="1">
      <c r="G108" s="52" t="s">
        <v>2849</v>
      </c>
    </row>
    <row r="109" spans="7:7" ht="18" customHeight="1">
      <c r="G109" s="52" t="s">
        <v>2850</v>
      </c>
    </row>
    <row r="110" spans="7:7" ht="18" customHeight="1">
      <c r="G110" s="52" t="s">
        <v>2851</v>
      </c>
    </row>
    <row r="111" spans="7:7" ht="18" customHeight="1">
      <c r="G111" s="52" t="s">
        <v>2852</v>
      </c>
    </row>
    <row r="112" spans="7:7" ht="18" customHeight="1">
      <c r="G112" s="52" t="s">
        <v>2853</v>
      </c>
    </row>
    <row r="113" spans="7:7" ht="18" customHeight="1">
      <c r="G113" s="52" t="s">
        <v>2854</v>
      </c>
    </row>
    <row r="114" spans="7:7" ht="18" customHeight="1">
      <c r="G114" s="52" t="s">
        <v>2855</v>
      </c>
    </row>
    <row r="115" spans="7:7" ht="18" customHeight="1">
      <c r="G115" s="52" t="s">
        <v>2856</v>
      </c>
    </row>
    <row r="138" spans="7:7" ht="18" customHeight="1">
      <c r="G138" s="54" t="s">
        <v>1387</v>
      </c>
    </row>
    <row r="139" spans="7:7" ht="18" customHeight="1">
      <c r="G139" s="76" t="s">
        <v>2863</v>
      </c>
    </row>
    <row r="140" spans="7:7" ht="18" customHeight="1">
      <c r="G140" s="54" t="s">
        <v>1389</v>
      </c>
    </row>
    <row r="141" spans="7:7" ht="18" customHeight="1">
      <c r="G141" s="54" t="s">
        <v>2874</v>
      </c>
    </row>
    <row r="142" spans="7:7" ht="18" customHeight="1">
      <c r="G142" s="76" t="s">
        <v>2875</v>
      </c>
    </row>
    <row r="143" spans="7:7" ht="18" customHeight="1">
      <c r="G143" s="76" t="s">
        <v>2876</v>
      </c>
    </row>
    <row r="144" spans="7:7" ht="18" customHeight="1">
      <c r="G144" s="76" t="s">
        <v>1456</v>
      </c>
    </row>
    <row r="145" spans="5:20" ht="18" customHeight="1">
      <c r="G145" s="52" t="s">
        <v>2864</v>
      </c>
    </row>
    <row r="146" spans="5:20" ht="18" customHeight="1">
      <c r="G146" s="52" t="s">
        <v>2865</v>
      </c>
    </row>
    <row r="147" spans="5:20" ht="18" customHeight="1">
      <c r="G147" s="52" t="s">
        <v>2866</v>
      </c>
    </row>
    <row r="148" spans="5:20" ht="18" customHeight="1">
      <c r="G148" s="52" t="s">
        <v>2867</v>
      </c>
    </row>
    <row r="149" spans="5:20" ht="18" customHeight="1">
      <c r="G149" s="52" t="s">
        <v>2868</v>
      </c>
    </row>
    <row r="150" spans="5:20" ht="18" customHeight="1">
      <c r="G150" s="52" t="s">
        <v>2869</v>
      </c>
    </row>
    <row r="151" spans="5:20" ht="18" customHeight="1">
      <c r="G151" s="52" t="s">
        <v>2870</v>
      </c>
    </row>
    <row r="152" spans="5:20" ht="18" customHeight="1">
      <c r="G152" s="52" t="s">
        <v>2871</v>
      </c>
    </row>
    <row r="153" spans="5:20" ht="18" customHeight="1">
      <c r="G153" s="52" t="s">
        <v>2872</v>
      </c>
    </row>
    <row r="154" spans="5:20" ht="18" customHeight="1">
      <c r="G154" s="52" t="s">
        <v>2873</v>
      </c>
    </row>
    <row r="156" spans="5:20" ht="18" customHeight="1">
      <c r="E156" s="126" t="s">
        <v>2877</v>
      </c>
      <c r="F156" s="126"/>
      <c r="G156" s="126"/>
      <c r="H156" s="126"/>
      <c r="I156" s="126"/>
      <c r="J156" s="126"/>
      <c r="K156" s="126"/>
      <c r="L156" s="126"/>
      <c r="M156" s="126"/>
      <c r="N156" s="126"/>
    </row>
    <row r="158" spans="5:20" ht="18" customHeight="1">
      <c r="F158" s="364" t="s">
        <v>2822</v>
      </c>
      <c r="G158" s="364"/>
      <c r="H158" s="364"/>
      <c r="I158" s="364"/>
      <c r="J158" s="364" t="s">
        <v>836</v>
      </c>
      <c r="K158" s="364"/>
      <c r="L158" s="364"/>
      <c r="M158" s="364"/>
      <c r="N158" s="364"/>
      <c r="O158" s="364"/>
      <c r="P158" s="364"/>
      <c r="Q158" s="364"/>
      <c r="R158" s="364"/>
      <c r="S158" s="364"/>
      <c r="T158" s="364"/>
    </row>
    <row r="159" spans="5:20" ht="18" customHeight="1">
      <c r="F159" s="291" t="s">
        <v>2878</v>
      </c>
      <c r="G159" s="291"/>
      <c r="H159" s="291"/>
      <c r="I159" s="291"/>
      <c r="J159" s="360" t="s">
        <v>2884</v>
      </c>
      <c r="K159" s="360"/>
      <c r="L159" s="360"/>
      <c r="M159" s="360"/>
      <c r="N159" s="360"/>
      <c r="O159" s="360"/>
      <c r="P159" s="360"/>
      <c r="Q159" s="360"/>
      <c r="R159" s="360"/>
      <c r="S159" s="360"/>
      <c r="T159" s="360"/>
    </row>
    <row r="160" spans="5:20" ht="18" customHeight="1">
      <c r="F160" s="291" t="s">
        <v>2879</v>
      </c>
      <c r="G160" s="291"/>
      <c r="H160" s="291"/>
      <c r="I160" s="291"/>
      <c r="J160" s="360" t="s">
        <v>2885</v>
      </c>
      <c r="K160" s="360"/>
      <c r="L160" s="360"/>
      <c r="M160" s="360"/>
      <c r="N160" s="360"/>
      <c r="O160" s="360"/>
      <c r="P160" s="360"/>
      <c r="Q160" s="360"/>
      <c r="R160" s="360"/>
      <c r="S160" s="360"/>
      <c r="T160" s="360"/>
    </row>
    <row r="161" spans="6:20" ht="18" customHeight="1">
      <c r="F161" s="291" t="s">
        <v>2881</v>
      </c>
      <c r="G161" s="291"/>
      <c r="H161" s="291"/>
      <c r="I161" s="291"/>
      <c r="J161" s="360" t="s">
        <v>2887</v>
      </c>
      <c r="K161" s="360"/>
      <c r="L161" s="360"/>
      <c r="M161" s="360"/>
      <c r="N161" s="360"/>
      <c r="O161" s="360"/>
      <c r="P161" s="360"/>
      <c r="Q161" s="360"/>
      <c r="R161" s="360"/>
      <c r="S161" s="360"/>
      <c r="T161" s="360"/>
    </row>
    <row r="162" spans="6:20" ht="18" customHeight="1">
      <c r="F162" s="291" t="s">
        <v>2880</v>
      </c>
      <c r="G162" s="291"/>
      <c r="H162" s="291"/>
      <c r="I162" s="291"/>
      <c r="J162" s="361" t="s">
        <v>2886</v>
      </c>
      <c r="K162" s="362"/>
      <c r="L162" s="362"/>
      <c r="M162" s="362"/>
      <c r="N162" s="362"/>
      <c r="O162" s="362"/>
      <c r="P162" s="362"/>
      <c r="Q162" s="362"/>
      <c r="R162" s="362"/>
      <c r="S162" s="362"/>
      <c r="T162" s="363"/>
    </row>
    <row r="163" spans="6:20" ht="18" customHeight="1">
      <c r="F163" s="291" t="s">
        <v>2882</v>
      </c>
      <c r="G163" s="291"/>
      <c r="H163" s="291"/>
      <c r="I163" s="291"/>
      <c r="J163" s="360" t="s">
        <v>2887</v>
      </c>
      <c r="K163" s="360"/>
      <c r="L163" s="360"/>
      <c r="M163" s="360"/>
      <c r="N163" s="360"/>
      <c r="O163" s="360"/>
      <c r="P163" s="360"/>
      <c r="Q163" s="360"/>
      <c r="R163" s="360"/>
      <c r="S163" s="360"/>
      <c r="T163" s="360"/>
    </row>
    <row r="164" spans="6:20" ht="18" customHeight="1">
      <c r="F164" s="291" t="s">
        <v>2883</v>
      </c>
      <c r="G164" s="291"/>
      <c r="H164" s="291"/>
      <c r="I164" s="291"/>
      <c r="J164" s="361" t="s">
        <v>2886</v>
      </c>
      <c r="K164" s="362"/>
      <c r="L164" s="362"/>
      <c r="M164" s="362"/>
      <c r="N164" s="362"/>
      <c r="O164" s="362"/>
      <c r="P164" s="362"/>
      <c r="Q164" s="362"/>
      <c r="R164" s="362"/>
      <c r="S164" s="362"/>
      <c r="T164" s="363"/>
    </row>
    <row r="166" spans="6:20" ht="18" customHeight="1">
      <c r="F166" s="136">
        <v>1</v>
      </c>
    </row>
    <row r="167" spans="6:20" ht="18" customHeight="1">
      <c r="F167" s="52" t="s">
        <v>2888</v>
      </c>
    </row>
    <row r="168" spans="6:20" ht="18" customHeight="1">
      <c r="F168" s="54" t="s">
        <v>1029</v>
      </c>
    </row>
    <row r="169" spans="6:20" ht="18" customHeight="1">
      <c r="F169" s="76" t="s">
        <v>279</v>
      </c>
    </row>
    <row r="170" spans="6:20" ht="18" customHeight="1">
      <c r="F170" s="76" t="s">
        <v>567</v>
      </c>
    </row>
    <row r="171" spans="6:20" ht="18" customHeight="1">
      <c r="F171" s="76" t="s">
        <v>583</v>
      </c>
    </row>
    <row r="172" spans="6:20" ht="18" customHeight="1">
      <c r="F172" s="76" t="s">
        <v>296</v>
      </c>
    </row>
    <row r="173" spans="6:20" ht="18" customHeight="1">
      <c r="F173" s="54" t="s">
        <v>2894</v>
      </c>
    </row>
    <row r="174" spans="6:20" ht="18" customHeight="1">
      <c r="F174" s="54" t="s">
        <v>2895</v>
      </c>
    </row>
    <row r="175" spans="6:20" ht="18" customHeight="1">
      <c r="F175" s="76" t="s">
        <v>2896</v>
      </c>
    </row>
    <row r="176" spans="6:20" ht="18" customHeight="1">
      <c r="F176" s="76" t="s">
        <v>2897</v>
      </c>
    </row>
    <row r="177" spans="6:30" ht="18" customHeight="1">
      <c r="F177" s="76" t="s">
        <v>109</v>
      </c>
    </row>
    <row r="178" spans="6:30" ht="18" customHeight="1">
      <c r="F178" s="52" t="s">
        <v>2889</v>
      </c>
    </row>
    <row r="179" spans="6:30" ht="18" customHeight="1">
      <c r="F179" s="52" t="s">
        <v>2438</v>
      </c>
    </row>
    <row r="180" spans="6:30" ht="18" customHeight="1">
      <c r="F180" s="52" t="s">
        <v>2890</v>
      </c>
    </row>
    <row r="181" spans="6:30" ht="18" customHeight="1">
      <c r="F181" s="52" t="s">
        <v>2891</v>
      </c>
    </row>
    <row r="182" spans="6:30" ht="18" customHeight="1">
      <c r="F182" s="52" t="s">
        <v>2892</v>
      </c>
    </row>
    <row r="183" spans="6:30" ht="18" customHeight="1">
      <c r="F183" s="52" t="s">
        <v>2893</v>
      </c>
    </row>
    <row r="184" spans="6:30" ht="18" customHeight="1">
      <c r="F184" s="52"/>
    </row>
    <row r="186" spans="6:30" ht="18" customHeight="1">
      <c r="F186" s="136">
        <v>2</v>
      </c>
    </row>
    <row r="187" spans="6:30" ht="18" customHeight="1">
      <c r="F187" s="52" t="s">
        <v>2898</v>
      </c>
    </row>
    <row r="188" spans="6:30" ht="18" customHeight="1">
      <c r="F188" s="52" t="s">
        <v>2899</v>
      </c>
      <c r="AD188" t="s">
        <v>2916</v>
      </c>
    </row>
    <row r="189" spans="6:30" ht="18" customHeight="1">
      <c r="F189" s="54" t="s">
        <v>1029</v>
      </c>
      <c r="AD189" s="54" t="s">
        <v>1029</v>
      </c>
    </row>
    <row r="190" spans="6:30" ht="18" customHeight="1">
      <c r="F190" s="76" t="s">
        <v>279</v>
      </c>
      <c r="AD190" s="76" t="s">
        <v>279</v>
      </c>
    </row>
    <row r="191" spans="6:30" ht="18" customHeight="1">
      <c r="F191" s="76" t="s">
        <v>567</v>
      </c>
      <c r="AD191" s="76" t="s">
        <v>567</v>
      </c>
    </row>
    <row r="192" spans="6:30" ht="18" customHeight="1">
      <c r="F192" s="76" t="s">
        <v>583</v>
      </c>
      <c r="AD192" s="76" t="s">
        <v>583</v>
      </c>
    </row>
    <row r="193" spans="6:30" ht="18" customHeight="1">
      <c r="F193" s="76" t="s">
        <v>296</v>
      </c>
      <c r="AD193" s="76" t="s">
        <v>296</v>
      </c>
    </row>
    <row r="194" spans="6:30" ht="18" customHeight="1">
      <c r="F194" s="54" t="s">
        <v>974</v>
      </c>
      <c r="AD194" s="54" t="s">
        <v>974</v>
      </c>
    </row>
    <row r="195" spans="6:30" ht="18" customHeight="1">
      <c r="F195" s="54" t="s">
        <v>2911</v>
      </c>
      <c r="AD195" s="54" t="s">
        <v>2913</v>
      </c>
    </row>
    <row r="196" spans="6:30" ht="18" customHeight="1">
      <c r="F196" s="76" t="s">
        <v>2815</v>
      </c>
      <c r="AD196" s="76" t="s">
        <v>2914</v>
      </c>
    </row>
    <row r="197" spans="6:30" ht="18" customHeight="1">
      <c r="F197" s="76" t="s">
        <v>2912</v>
      </c>
      <c r="AD197" s="76" t="s">
        <v>2915</v>
      </c>
    </row>
    <row r="198" spans="6:30" ht="18" customHeight="1">
      <c r="F198" s="76" t="s">
        <v>2900</v>
      </c>
      <c r="AD198" s="76" t="s">
        <v>2836</v>
      </c>
    </row>
    <row r="199" spans="6:30" ht="18" customHeight="1">
      <c r="F199" s="52" t="s">
        <v>2889</v>
      </c>
      <c r="AD199" s="52" t="s">
        <v>2889</v>
      </c>
    </row>
    <row r="200" spans="6:30" ht="18" customHeight="1">
      <c r="F200" s="52" t="s">
        <v>2438</v>
      </c>
      <c r="AD200" s="52" t="s">
        <v>2438</v>
      </c>
    </row>
    <row r="201" spans="6:30" ht="18" customHeight="1">
      <c r="F201" s="52" t="s">
        <v>2901</v>
      </c>
      <c r="AD201" s="52" t="s">
        <v>2901</v>
      </c>
    </row>
    <row r="202" spans="6:30" ht="18" customHeight="1">
      <c r="F202" s="52" t="s">
        <v>2902</v>
      </c>
      <c r="AD202" s="52" t="s">
        <v>2904</v>
      </c>
    </row>
    <row r="203" spans="6:30" ht="18" customHeight="1">
      <c r="F203" s="52" t="s">
        <v>2903</v>
      </c>
      <c r="AD203" s="52" t="s">
        <v>2891</v>
      </c>
    </row>
    <row r="204" spans="6:30" ht="18" customHeight="1">
      <c r="F204" s="52" t="s">
        <v>2904</v>
      </c>
      <c r="AD204" s="52" t="s">
        <v>2908</v>
      </c>
    </row>
    <row r="205" spans="6:30" ht="18" customHeight="1">
      <c r="F205" s="52" t="s">
        <v>2905</v>
      </c>
      <c r="AD205" s="52" t="s">
        <v>2893</v>
      </c>
    </row>
    <row r="206" spans="6:30" ht="18" customHeight="1">
      <c r="F206" s="52" t="s">
        <v>2890</v>
      </c>
    </row>
    <row r="207" spans="6:30" ht="18" customHeight="1">
      <c r="F207" s="52" t="s">
        <v>2906</v>
      </c>
    </row>
    <row r="208" spans="6:30" ht="18" customHeight="1">
      <c r="F208" s="52" t="s">
        <v>2891</v>
      </c>
    </row>
    <row r="209" spans="6:6" ht="18" customHeight="1">
      <c r="F209" s="52" t="s">
        <v>2892</v>
      </c>
    </row>
    <row r="210" spans="6:6" ht="18" customHeight="1">
      <c r="F210" s="52" t="s">
        <v>2907</v>
      </c>
    </row>
    <row r="211" spans="6:6" ht="18" customHeight="1">
      <c r="F211" s="52" t="s">
        <v>2908</v>
      </c>
    </row>
    <row r="212" spans="6:6" ht="18" customHeight="1">
      <c r="F212" s="52" t="s">
        <v>2909</v>
      </c>
    </row>
    <row r="213" spans="6:6" ht="18" customHeight="1">
      <c r="F213" s="52" t="s">
        <v>2893</v>
      </c>
    </row>
    <row r="214" spans="6:6" ht="18" customHeight="1">
      <c r="F214" s="52" t="s">
        <v>2910</v>
      </c>
    </row>
    <row r="216" spans="6:6" ht="18" customHeight="1">
      <c r="F216" s="136">
        <v>3</v>
      </c>
    </row>
    <row r="240" spans="7:7" ht="18" customHeight="1">
      <c r="G240" s="54" t="s">
        <v>1387</v>
      </c>
    </row>
    <row r="241" spans="7:7" ht="18" customHeight="1">
      <c r="G241" s="76" t="s">
        <v>2917</v>
      </c>
    </row>
    <row r="242" spans="7:7" ht="18" customHeight="1">
      <c r="G242" s="76" t="s">
        <v>2928</v>
      </c>
    </row>
    <row r="243" spans="7:7" ht="18" customHeight="1">
      <c r="G243" s="54" t="s">
        <v>2929</v>
      </c>
    </row>
    <row r="244" spans="7:7" ht="18" customHeight="1">
      <c r="G244" s="54" t="s">
        <v>2930</v>
      </c>
    </row>
    <row r="245" spans="7:7" ht="18" customHeight="1">
      <c r="G245" s="76" t="s">
        <v>2931</v>
      </c>
    </row>
    <row r="246" spans="7:7" ht="18" customHeight="1">
      <c r="G246" s="76" t="s">
        <v>2932</v>
      </c>
    </row>
    <row r="247" spans="7:7" ht="18" customHeight="1">
      <c r="G247" s="54" t="s">
        <v>2933</v>
      </c>
    </row>
    <row r="248" spans="7:7" ht="18" customHeight="1">
      <c r="G248" s="76" t="s">
        <v>109</v>
      </c>
    </row>
    <row r="249" spans="7:7" ht="18" customHeight="1">
      <c r="G249" s="76"/>
    </row>
    <row r="250" spans="7:7" ht="18" customHeight="1">
      <c r="G250" s="52" t="s">
        <v>2918</v>
      </c>
    </row>
    <row r="251" spans="7:7" ht="18" customHeight="1">
      <c r="G251" s="52" t="s">
        <v>2919</v>
      </c>
    </row>
    <row r="252" spans="7:7" ht="18" customHeight="1">
      <c r="G252" s="52" t="s">
        <v>2920</v>
      </c>
    </row>
    <row r="253" spans="7:7" ht="18" customHeight="1">
      <c r="G253" s="52" t="s">
        <v>2921</v>
      </c>
    </row>
    <row r="254" spans="7:7" ht="18" customHeight="1">
      <c r="G254" s="52" t="s">
        <v>2922</v>
      </c>
    </row>
    <row r="255" spans="7:7" ht="18" customHeight="1">
      <c r="G255" s="52" t="s">
        <v>2923</v>
      </c>
    </row>
    <row r="256" spans="7:7" ht="18" customHeight="1">
      <c r="G256" s="52" t="s">
        <v>2924</v>
      </c>
    </row>
    <row r="257" spans="7:7" ht="18" customHeight="1">
      <c r="G257" s="52" t="s">
        <v>2925</v>
      </c>
    </row>
    <row r="258" spans="7:7" ht="18" customHeight="1">
      <c r="G258" s="52" t="s">
        <v>2926</v>
      </c>
    </row>
    <row r="259" spans="7:7" ht="18" customHeight="1">
      <c r="G259" s="52" t="s">
        <v>2927</v>
      </c>
    </row>
    <row r="279" spans="7:11" ht="18" customHeight="1">
      <c r="G279" s="54" t="s">
        <v>1387</v>
      </c>
    </row>
    <row r="280" spans="7:11" ht="18" customHeight="1">
      <c r="G280" s="76" t="s">
        <v>2934</v>
      </c>
    </row>
    <row r="281" spans="7:11" ht="18" customHeight="1">
      <c r="G281" s="76" t="s">
        <v>2863</v>
      </c>
    </row>
    <row r="282" spans="7:11" ht="18" customHeight="1">
      <c r="G282" s="54" t="s">
        <v>1389</v>
      </c>
    </row>
    <row r="283" spans="7:11" ht="18" customHeight="1">
      <c r="G283" s="54" t="s">
        <v>2941</v>
      </c>
      <c r="J283" s="39"/>
      <c r="K283" s="39"/>
    </row>
    <row r="284" spans="7:11" ht="18" customHeight="1">
      <c r="G284" s="76" t="s">
        <v>2942</v>
      </c>
    </row>
    <row r="285" spans="7:11" ht="18" customHeight="1">
      <c r="G285" s="76" t="s">
        <v>2943</v>
      </c>
    </row>
    <row r="286" spans="7:11" ht="18" customHeight="1">
      <c r="G286" s="76" t="s">
        <v>2935</v>
      </c>
    </row>
    <row r="287" spans="7:11" ht="18" customHeight="1">
      <c r="G287" s="52" t="s">
        <v>2936</v>
      </c>
    </row>
    <row r="288" spans="7:11" ht="18" customHeight="1">
      <c r="G288" s="52" t="s">
        <v>2937</v>
      </c>
    </row>
    <row r="289" spans="7:7" ht="18" customHeight="1">
      <c r="G289" s="52" t="s">
        <v>2938</v>
      </c>
    </row>
    <row r="290" spans="7:7" ht="18" customHeight="1">
      <c r="G290" s="52" t="s">
        <v>2939</v>
      </c>
    </row>
    <row r="291" spans="7:7" ht="18" customHeight="1">
      <c r="G291" s="52" t="s">
        <v>2940</v>
      </c>
    </row>
    <row r="317" spans="7:7" ht="18" customHeight="1">
      <c r="G317" s="54" t="s">
        <v>2951</v>
      </c>
    </row>
    <row r="318" spans="7:7" ht="18" customHeight="1">
      <c r="G318" s="76" t="s">
        <v>2797</v>
      </c>
    </row>
    <row r="319" spans="7:7" ht="18" customHeight="1">
      <c r="G319" s="76" t="s">
        <v>2952</v>
      </c>
    </row>
    <row r="320" spans="7:7" ht="18" customHeight="1">
      <c r="G320" s="54" t="s">
        <v>2953</v>
      </c>
    </row>
    <row r="321" spans="5:17" ht="18" customHeight="1">
      <c r="G321" s="123" t="s">
        <v>2954</v>
      </c>
      <c r="H321" s="39"/>
      <c r="I321" s="39"/>
      <c r="J321" s="39"/>
      <c r="K321" s="39"/>
      <c r="L321" s="39"/>
      <c r="M321" s="39"/>
      <c r="N321" s="39"/>
      <c r="O321" s="39"/>
      <c r="P321" s="39"/>
      <c r="Q321" s="39"/>
    </row>
    <row r="322" spans="5:17" ht="18" customHeight="1">
      <c r="G322" s="78" t="s">
        <v>2955</v>
      </c>
      <c r="H322" s="39"/>
      <c r="I322" s="39"/>
      <c r="J322" s="39"/>
      <c r="K322" s="39"/>
      <c r="L322" s="39"/>
      <c r="M322" s="39"/>
      <c r="N322" s="39"/>
      <c r="O322" s="39"/>
      <c r="P322" s="39"/>
      <c r="Q322" s="39"/>
    </row>
    <row r="323" spans="5:17" ht="18" customHeight="1">
      <c r="G323" s="78" t="s">
        <v>2956</v>
      </c>
      <c r="H323" s="39"/>
      <c r="I323" s="39"/>
      <c r="J323" s="39"/>
      <c r="K323" s="39"/>
      <c r="L323" s="39"/>
      <c r="M323" s="39"/>
      <c r="N323" s="39"/>
      <c r="O323" s="39"/>
      <c r="P323" s="39"/>
      <c r="Q323" s="39"/>
    </row>
    <row r="324" spans="5:17" ht="18" customHeight="1">
      <c r="G324" s="78" t="s">
        <v>2957</v>
      </c>
      <c r="H324" s="39"/>
      <c r="I324" s="39"/>
      <c r="J324" s="39"/>
      <c r="K324" s="39"/>
      <c r="L324" s="39"/>
      <c r="M324" s="39"/>
      <c r="N324" s="39"/>
      <c r="O324" s="39"/>
      <c r="P324" s="39"/>
      <c r="Q324" s="39"/>
    </row>
    <row r="325" spans="5:17" ht="18" customHeight="1">
      <c r="G325" s="76" t="s">
        <v>1456</v>
      </c>
    </row>
    <row r="326" spans="5:17" ht="18" customHeight="1">
      <c r="G326" s="52" t="s">
        <v>2950</v>
      </c>
    </row>
    <row r="327" spans="5:17" ht="18" customHeight="1">
      <c r="G327" s="52" t="s">
        <v>2919</v>
      </c>
    </row>
    <row r="328" spans="5:17" ht="18" customHeight="1">
      <c r="G328" s="52" t="s">
        <v>2944</v>
      </c>
    </row>
    <row r="329" spans="5:17" ht="18" customHeight="1">
      <c r="G329" s="52" t="s">
        <v>2945</v>
      </c>
    </row>
    <row r="330" spans="5:17" ht="18" customHeight="1">
      <c r="G330" s="52" t="s">
        <v>2946</v>
      </c>
    </row>
    <row r="331" spans="5:17" ht="18" customHeight="1">
      <c r="G331" s="52" t="s">
        <v>2947</v>
      </c>
    </row>
    <row r="332" spans="5:17" ht="18" customHeight="1">
      <c r="G332" s="52" t="s">
        <v>2948</v>
      </c>
    </row>
    <row r="333" spans="5:17" ht="18" customHeight="1">
      <c r="G333" s="52" t="s">
        <v>2949</v>
      </c>
    </row>
    <row r="335" spans="5:17" ht="18" customHeight="1">
      <c r="E335" s="136" t="s">
        <v>3198</v>
      </c>
      <c r="F335" s="136"/>
      <c r="G335" s="136"/>
      <c r="H335" s="136"/>
      <c r="I335" s="136"/>
      <c r="J335" s="136"/>
      <c r="K335" s="136"/>
      <c r="L335" s="136"/>
      <c r="M335" s="136"/>
      <c r="N335" s="136"/>
    </row>
    <row r="336" spans="5:17" ht="18" customHeight="1">
      <c r="F336" s="90" t="s">
        <v>3199</v>
      </c>
    </row>
    <row r="337" spans="6:19" ht="18" customHeight="1">
      <c r="F337" s="90" t="s">
        <v>2958</v>
      </c>
    </row>
    <row r="339" spans="6:19" ht="18" customHeight="1">
      <c r="G339" s="54" t="s">
        <v>3200</v>
      </c>
    </row>
    <row r="340" spans="6:19" ht="18" customHeight="1">
      <c r="G340" s="76" t="s">
        <v>2934</v>
      </c>
    </row>
    <row r="341" spans="6:19" ht="18" customHeight="1">
      <c r="G341" s="76" t="s">
        <v>2863</v>
      </c>
    </row>
    <row r="342" spans="6:19" ht="18" customHeight="1">
      <c r="G342" s="54" t="s">
        <v>1389</v>
      </c>
    </row>
    <row r="343" spans="6:19" ht="18" customHeight="1">
      <c r="G343" s="123" t="s">
        <v>2964</v>
      </c>
      <c r="H343" s="39"/>
      <c r="I343" s="39"/>
      <c r="J343" s="39"/>
      <c r="K343" s="39"/>
      <c r="L343" s="39"/>
      <c r="M343" s="39"/>
      <c r="N343" s="39"/>
      <c r="O343" s="39"/>
      <c r="P343" s="39"/>
      <c r="Q343" s="39"/>
      <c r="R343" s="39"/>
      <c r="S343" s="39"/>
    </row>
    <row r="344" spans="6:19" ht="18" customHeight="1">
      <c r="G344" s="78" t="s">
        <v>2959</v>
      </c>
      <c r="H344" s="39"/>
      <c r="I344" s="39"/>
      <c r="J344" s="39"/>
      <c r="K344" s="39"/>
      <c r="L344" s="39"/>
      <c r="M344" s="39"/>
      <c r="N344" s="39"/>
      <c r="O344" s="39"/>
      <c r="P344" s="39"/>
      <c r="Q344" s="39"/>
      <c r="R344" s="39"/>
      <c r="S344" s="39"/>
    </row>
    <row r="345" spans="6:19" ht="18" customHeight="1">
      <c r="G345" s="78" t="s">
        <v>2965</v>
      </c>
      <c r="H345" s="39"/>
      <c r="I345" s="39"/>
      <c r="J345" s="39"/>
      <c r="K345" s="39"/>
      <c r="L345" s="39"/>
      <c r="M345" s="39"/>
      <c r="N345" s="39"/>
      <c r="O345" s="39"/>
      <c r="P345" s="39"/>
      <c r="Q345" s="39"/>
      <c r="R345" s="39"/>
      <c r="S345" s="39"/>
    </row>
    <row r="346" spans="6:19" ht="18" customHeight="1">
      <c r="G346" s="78" t="s">
        <v>2966</v>
      </c>
      <c r="H346" s="39"/>
      <c r="I346" s="39"/>
      <c r="J346" s="39"/>
      <c r="K346" s="39"/>
      <c r="L346" s="39"/>
      <c r="M346" s="39"/>
      <c r="N346" s="39"/>
      <c r="O346" s="39"/>
      <c r="P346" s="39"/>
      <c r="Q346" s="39"/>
      <c r="R346" s="39"/>
      <c r="S346" s="39"/>
    </row>
    <row r="347" spans="6:19" ht="18" customHeight="1">
      <c r="G347" s="54" t="s">
        <v>2967</v>
      </c>
    </row>
    <row r="348" spans="6:19" ht="18" customHeight="1">
      <c r="G348" s="76" t="s">
        <v>109</v>
      </c>
    </row>
    <row r="349" spans="6:19" ht="18" customHeight="1">
      <c r="G349" s="76"/>
    </row>
    <row r="350" spans="6:19" ht="18" customHeight="1">
      <c r="G350" s="52" t="s">
        <v>2936</v>
      </c>
    </row>
    <row r="351" spans="6:19" ht="18" customHeight="1">
      <c r="G351" s="52" t="s">
        <v>2937</v>
      </c>
    </row>
    <row r="352" spans="6:19" ht="18" customHeight="1">
      <c r="G352" s="52" t="s">
        <v>2960</v>
      </c>
    </row>
    <row r="353" spans="7:7" ht="18" customHeight="1">
      <c r="G353" s="52" t="s">
        <v>2961</v>
      </c>
    </row>
    <row r="354" spans="7:7" ht="18" customHeight="1">
      <c r="G354" s="52" t="s">
        <v>2962</v>
      </c>
    </row>
    <row r="355" spans="7:7" ht="18" customHeight="1">
      <c r="G355" s="52" t="s">
        <v>2963</v>
      </c>
    </row>
    <row r="378" spans="6:22" ht="18" customHeight="1">
      <c r="F378" s="108" t="s">
        <v>2968</v>
      </c>
      <c r="G378" s="53"/>
      <c r="H378" s="53"/>
      <c r="I378" s="53"/>
      <c r="J378" s="53"/>
      <c r="K378" s="53"/>
      <c r="L378" s="53"/>
      <c r="M378" s="53"/>
      <c r="N378" s="53"/>
      <c r="O378" s="53"/>
      <c r="P378" s="53"/>
      <c r="Q378" s="53"/>
      <c r="R378" s="53"/>
      <c r="S378" s="53"/>
      <c r="T378" s="53"/>
      <c r="U378" s="53"/>
      <c r="V378" s="53"/>
    </row>
    <row r="379" spans="6:22" ht="18" customHeight="1">
      <c r="F379" s="108" t="s">
        <v>2969</v>
      </c>
      <c r="G379" s="53"/>
      <c r="H379" s="53"/>
      <c r="I379" s="53"/>
      <c r="J379" s="53"/>
      <c r="K379" s="53"/>
      <c r="L379" s="53"/>
      <c r="M379" s="53"/>
      <c r="N379" s="53"/>
      <c r="O379" s="53"/>
      <c r="P379" s="53"/>
      <c r="Q379" s="53"/>
      <c r="R379" s="53"/>
      <c r="S379" s="53"/>
      <c r="T379" s="53"/>
      <c r="U379" s="53"/>
      <c r="V379" s="53"/>
    </row>
    <row r="380" spans="6:22" ht="18" customHeight="1">
      <c r="F380" s="52"/>
    </row>
    <row r="381" spans="6:22" ht="18" customHeight="1">
      <c r="F381" s="54" t="s">
        <v>2799</v>
      </c>
    </row>
    <row r="382" spans="6:22" ht="18" customHeight="1">
      <c r="F382" s="76" t="s">
        <v>2970</v>
      </c>
    </row>
    <row r="383" spans="6:22" ht="18" customHeight="1">
      <c r="F383" s="76" t="s">
        <v>2981</v>
      </c>
    </row>
    <row r="384" spans="6:22" ht="18" customHeight="1">
      <c r="F384" s="76" t="s">
        <v>2835</v>
      </c>
    </row>
    <row r="385" spans="6:6" ht="18" customHeight="1">
      <c r="F385" s="54" t="s">
        <v>2859</v>
      </c>
    </row>
    <row r="386" spans="6:6" ht="18" customHeight="1">
      <c r="F386" s="54" t="s">
        <v>2489</v>
      </c>
    </row>
    <row r="387" spans="6:6" ht="18" customHeight="1">
      <c r="F387" s="76" t="s">
        <v>2982</v>
      </c>
    </row>
    <row r="388" spans="6:6" ht="18" customHeight="1">
      <c r="F388" s="76" t="s">
        <v>2971</v>
      </c>
    </row>
    <row r="389" spans="6:6" ht="18" customHeight="1">
      <c r="F389" s="76" t="s">
        <v>2983</v>
      </c>
    </row>
    <row r="390" spans="6:6" ht="18" customHeight="1">
      <c r="F390" s="76" t="s">
        <v>2984</v>
      </c>
    </row>
    <row r="391" spans="6:6" ht="18" customHeight="1">
      <c r="F391" s="54" t="s">
        <v>2985</v>
      </c>
    </row>
    <row r="392" spans="6:6" ht="18" customHeight="1">
      <c r="F392" s="54"/>
    </row>
    <row r="393" spans="6:6" ht="18" customHeight="1">
      <c r="F393" s="52" t="s">
        <v>2972</v>
      </c>
    </row>
    <row r="394" spans="6:6" ht="18" customHeight="1">
      <c r="F394" s="52" t="s">
        <v>2973</v>
      </c>
    </row>
    <row r="395" spans="6:6" ht="18" customHeight="1">
      <c r="F395" s="52" t="s">
        <v>2974</v>
      </c>
    </row>
    <row r="396" spans="6:6" ht="18" customHeight="1">
      <c r="F396" s="52" t="s">
        <v>2975</v>
      </c>
    </row>
    <row r="397" spans="6:6" ht="18" customHeight="1">
      <c r="F397" s="52" t="s">
        <v>2976</v>
      </c>
    </row>
    <row r="398" spans="6:6" ht="18" customHeight="1">
      <c r="F398" s="52" t="s">
        <v>2977</v>
      </c>
    </row>
    <row r="399" spans="6:6" ht="18" customHeight="1">
      <c r="F399" s="52" t="s">
        <v>2978</v>
      </c>
    </row>
    <row r="400" spans="6:6" ht="18" customHeight="1">
      <c r="F400" s="52" t="s">
        <v>2979</v>
      </c>
    </row>
    <row r="401" spans="5:25" ht="18" customHeight="1">
      <c r="F401" s="52" t="s">
        <v>2980</v>
      </c>
    </row>
    <row r="404" spans="5:25" ht="18" customHeight="1">
      <c r="E404" s="126" t="s">
        <v>2986</v>
      </c>
      <c r="F404" s="126"/>
      <c r="G404" s="126"/>
      <c r="H404" s="126"/>
      <c r="I404" s="126"/>
      <c r="J404" s="126"/>
    </row>
    <row r="405" spans="5:25" ht="18" customHeight="1">
      <c r="F405" t="s">
        <v>2987</v>
      </c>
    </row>
    <row r="406" spans="5:25" ht="18" customHeight="1">
      <c r="F406" t="s">
        <v>3197</v>
      </c>
    </row>
    <row r="407" spans="5:25" ht="18" customHeight="1">
      <c r="F407" s="123" t="s">
        <v>2988</v>
      </c>
      <c r="G407" s="39"/>
      <c r="H407" s="39"/>
      <c r="I407" s="39"/>
      <c r="J407" s="39"/>
      <c r="K407" s="39"/>
      <c r="L407" s="39"/>
    </row>
    <row r="408" spans="5:25" ht="18" customHeight="1">
      <c r="F408" s="123" t="s">
        <v>2989</v>
      </c>
      <c r="G408" s="39"/>
      <c r="H408" s="39"/>
      <c r="I408" s="39"/>
      <c r="J408" s="39"/>
      <c r="K408" s="39"/>
      <c r="L408" s="39"/>
      <c r="P408" t="s">
        <v>3196</v>
      </c>
    </row>
    <row r="409" spans="5:25" ht="18" customHeight="1">
      <c r="F409" s="54" t="s">
        <v>2990</v>
      </c>
      <c r="I409" s="33"/>
      <c r="J409" s="33"/>
      <c r="K409" s="33"/>
      <c r="L409" s="33"/>
      <c r="M409" s="33"/>
      <c r="N409" s="33"/>
      <c r="O409" s="33"/>
      <c r="P409" s="33"/>
      <c r="Q409" s="33"/>
      <c r="R409" s="33"/>
      <c r="S409" s="33"/>
    </row>
    <row r="410" spans="5:25" ht="18" customHeight="1">
      <c r="F410" s="76" t="s">
        <v>2991</v>
      </c>
      <c r="I410" s="33"/>
      <c r="J410" s="33"/>
      <c r="K410" s="33"/>
      <c r="L410" s="33"/>
      <c r="M410" s="33"/>
      <c r="N410" s="33"/>
      <c r="O410" s="33"/>
      <c r="P410" s="33"/>
      <c r="Q410" s="33"/>
      <c r="R410" s="33"/>
      <c r="S410" s="33"/>
    </row>
    <row r="411" spans="5:25" ht="18" customHeight="1">
      <c r="F411" s="76" t="s">
        <v>2992</v>
      </c>
      <c r="I411" s="33"/>
      <c r="J411" s="33"/>
      <c r="K411" s="33"/>
      <c r="L411" s="33"/>
      <c r="M411" s="33"/>
      <c r="N411" s="33"/>
      <c r="O411" s="33"/>
      <c r="P411" s="33"/>
      <c r="Q411" s="33"/>
      <c r="R411" s="33"/>
      <c r="S411" s="33"/>
    </row>
    <row r="414" spans="5:25" ht="18" customHeight="1">
      <c r="F414" s="122" t="s">
        <v>2993</v>
      </c>
      <c r="G414" s="28"/>
      <c r="H414" s="28"/>
      <c r="I414" s="28"/>
      <c r="J414" s="28"/>
      <c r="K414" s="28"/>
      <c r="L414" s="28"/>
      <c r="M414" s="28"/>
      <c r="N414" s="28"/>
      <c r="O414" s="28"/>
      <c r="P414" s="28"/>
      <c r="Q414" s="28"/>
      <c r="R414" s="28"/>
      <c r="S414" s="28"/>
      <c r="T414" s="28"/>
      <c r="U414" s="28"/>
      <c r="V414" s="28"/>
      <c r="W414" s="28"/>
      <c r="X414" s="28"/>
      <c r="Y414" s="28"/>
    </row>
    <row r="415" spans="5:25" ht="18" customHeight="1">
      <c r="F415" s="122" t="s">
        <v>2994</v>
      </c>
      <c r="G415" s="28"/>
      <c r="H415" s="28"/>
      <c r="I415" s="28"/>
      <c r="J415" s="28"/>
      <c r="K415" s="28"/>
      <c r="L415" s="28"/>
      <c r="M415" s="28"/>
      <c r="N415" s="28"/>
      <c r="O415" s="28"/>
      <c r="P415" s="28"/>
      <c r="Q415" s="28"/>
      <c r="R415" s="28"/>
      <c r="S415" s="28"/>
      <c r="T415" s="28"/>
      <c r="U415" s="28"/>
      <c r="V415" s="28"/>
      <c r="W415" s="28"/>
      <c r="X415" s="28"/>
      <c r="Y415" s="28"/>
    </row>
    <row r="417" spans="7:7" ht="18" customHeight="1">
      <c r="G417" s="54" t="s">
        <v>2785</v>
      </c>
    </row>
    <row r="418" spans="7:7" ht="18" customHeight="1">
      <c r="G418" s="76" t="s">
        <v>2995</v>
      </c>
    </row>
    <row r="419" spans="7:7" ht="18" customHeight="1">
      <c r="G419" s="76" t="s">
        <v>2998</v>
      </c>
    </row>
    <row r="420" spans="7:7" ht="18" customHeight="1">
      <c r="G420" s="54" t="s">
        <v>2999</v>
      </c>
    </row>
    <row r="421" spans="7:7" ht="18" customHeight="1">
      <c r="G421" s="54" t="s">
        <v>3000</v>
      </c>
    </row>
    <row r="422" spans="7:7" ht="18" customHeight="1">
      <c r="G422" s="76" t="s">
        <v>3001</v>
      </c>
    </row>
    <row r="423" spans="7:7" ht="18" customHeight="1">
      <c r="G423" s="76" t="s">
        <v>3002</v>
      </c>
    </row>
    <row r="424" spans="7:7" ht="18" customHeight="1">
      <c r="G424" s="76" t="s">
        <v>2996</v>
      </c>
    </row>
    <row r="425" spans="7:7" ht="18" customHeight="1">
      <c r="G425" s="52" t="s">
        <v>2918</v>
      </c>
    </row>
    <row r="426" spans="7:7" ht="18" customHeight="1">
      <c r="G426" s="52" t="s">
        <v>2919</v>
      </c>
    </row>
    <row r="427" spans="7:7" ht="18" customHeight="1">
      <c r="G427" s="52" t="s">
        <v>2920</v>
      </c>
    </row>
    <row r="428" spans="7:7" ht="18" customHeight="1">
      <c r="G428" s="52" t="s">
        <v>2922</v>
      </c>
    </row>
    <row r="429" spans="7:7" ht="18" customHeight="1">
      <c r="G429" s="52" t="s">
        <v>2924</v>
      </c>
    </row>
    <row r="430" spans="7:7" ht="18" customHeight="1">
      <c r="G430" s="52" t="s">
        <v>2925</v>
      </c>
    </row>
    <row r="431" spans="7:7" ht="18" customHeight="1">
      <c r="G431" s="52" t="s">
        <v>2921</v>
      </c>
    </row>
    <row r="432" spans="7:7" ht="18" customHeight="1">
      <c r="G432" s="52" t="s">
        <v>2997</v>
      </c>
    </row>
    <row r="434" spans="5:19" ht="18" customHeight="1">
      <c r="E434" s="42" t="s">
        <v>3003</v>
      </c>
      <c r="F434" s="42"/>
      <c r="G434" s="42"/>
      <c r="H434" s="42"/>
      <c r="I434" s="42"/>
      <c r="J434" s="42"/>
      <c r="K434" s="42"/>
      <c r="L434" s="42"/>
      <c r="M434" s="42"/>
      <c r="N434" s="42"/>
      <c r="O434" s="42"/>
      <c r="P434" s="42"/>
    </row>
    <row r="435" spans="5:19" ht="18" customHeight="1">
      <c r="F435" t="s">
        <v>3004</v>
      </c>
    </row>
    <row r="437" spans="5:19" ht="18" customHeight="1">
      <c r="F437" s="115" t="s">
        <v>3005</v>
      </c>
      <c r="G437" s="115"/>
      <c r="H437" s="115"/>
      <c r="I437" s="115"/>
      <c r="J437" s="115"/>
      <c r="K437" s="115"/>
      <c r="L437" s="115"/>
      <c r="M437" s="115"/>
      <c r="N437" s="115"/>
      <c r="O437" s="115"/>
      <c r="P437" s="115"/>
      <c r="Q437" s="115"/>
      <c r="R437" s="115"/>
      <c r="S437" s="115"/>
    </row>
    <row r="439" spans="5:19" ht="18" customHeight="1">
      <c r="F439" t="s">
        <v>3006</v>
      </c>
    </row>
    <row r="440" spans="5:19" ht="18" customHeight="1">
      <c r="F440" t="s">
        <v>3007</v>
      </c>
    </row>
    <row r="441" spans="5:19" ht="18" customHeight="1">
      <c r="F441" t="s">
        <v>3008</v>
      </c>
    </row>
    <row r="443" spans="5:19" ht="18" customHeight="1">
      <c r="F443" s="52" t="s">
        <v>3009</v>
      </c>
    </row>
    <row r="444" spans="5:19" ht="18" customHeight="1">
      <c r="F444" s="52" t="s">
        <v>3010</v>
      </c>
    </row>
    <row r="445" spans="5:19" ht="18" customHeight="1">
      <c r="F445" s="52" t="s">
        <v>3011</v>
      </c>
    </row>
    <row r="446" spans="5:19" ht="18" customHeight="1">
      <c r="F446" s="52" t="s">
        <v>3012</v>
      </c>
      <c r="R446" t="s">
        <v>3038</v>
      </c>
    </row>
    <row r="447" spans="5:19" ht="18" customHeight="1">
      <c r="F447" s="52" t="s">
        <v>3013</v>
      </c>
    </row>
    <row r="448" spans="5:19" ht="18" customHeight="1">
      <c r="F448" s="52" t="s">
        <v>3014</v>
      </c>
    </row>
    <row r="449" spans="6:6" ht="18" customHeight="1">
      <c r="F449" s="52" t="s">
        <v>346</v>
      </c>
    </row>
    <row r="450" spans="6:6" ht="18" customHeight="1">
      <c r="F450" s="52"/>
    </row>
    <row r="451" spans="6:6" ht="18" customHeight="1">
      <c r="F451" s="52" t="s">
        <v>3015</v>
      </c>
    </row>
    <row r="452" spans="6:6" ht="18" customHeight="1">
      <c r="F452" s="54" t="s">
        <v>2785</v>
      </c>
    </row>
    <row r="453" spans="6:6" ht="18" customHeight="1">
      <c r="F453" s="76" t="s">
        <v>3037</v>
      </c>
    </row>
    <row r="454" spans="6:6" ht="18" customHeight="1">
      <c r="F454" s="54" t="s">
        <v>2953</v>
      </c>
    </row>
    <row r="455" spans="6:6" ht="18" customHeight="1">
      <c r="F455" s="54" t="s">
        <v>2954</v>
      </c>
    </row>
    <row r="456" spans="6:6" ht="18" customHeight="1">
      <c r="F456" s="76" t="s">
        <v>109</v>
      </c>
    </row>
    <row r="457" spans="6:6" ht="18" customHeight="1">
      <c r="F457" s="76"/>
    </row>
    <row r="458" spans="6:6" ht="18" customHeight="1">
      <c r="F458" s="52" t="s">
        <v>3016</v>
      </c>
    </row>
    <row r="459" spans="6:6" ht="18" customHeight="1">
      <c r="F459" s="52" t="s">
        <v>2497</v>
      </c>
    </row>
    <row r="460" spans="6:6" ht="18" customHeight="1">
      <c r="F460" s="52" t="s">
        <v>3017</v>
      </c>
    </row>
    <row r="461" spans="6:6" ht="18" customHeight="1">
      <c r="F461" s="52" t="s">
        <v>3018</v>
      </c>
    </row>
    <row r="462" spans="6:6" ht="18" customHeight="1">
      <c r="F462" s="52" t="s">
        <v>3019</v>
      </c>
    </row>
    <row r="463" spans="6:6" ht="18" customHeight="1">
      <c r="F463" s="52" t="s">
        <v>3020</v>
      </c>
    </row>
    <row r="464" spans="6:6" ht="18" customHeight="1">
      <c r="F464" s="52" t="s">
        <v>3021</v>
      </c>
    </row>
    <row r="465" spans="6:6" ht="18" customHeight="1">
      <c r="F465" s="52" t="s">
        <v>3022</v>
      </c>
    </row>
    <row r="466" spans="6:6" ht="18" customHeight="1">
      <c r="F466" s="52" t="s">
        <v>3023</v>
      </c>
    </row>
    <row r="467" spans="6:6" ht="18" customHeight="1">
      <c r="F467" s="52" t="s">
        <v>3024</v>
      </c>
    </row>
    <row r="468" spans="6:6" ht="18" customHeight="1">
      <c r="F468" s="52" t="s">
        <v>3025</v>
      </c>
    </row>
    <row r="469" spans="6:6" ht="18" customHeight="1">
      <c r="F469" s="52" t="s">
        <v>3026</v>
      </c>
    </row>
    <row r="470" spans="6:6" ht="18" customHeight="1">
      <c r="F470" s="52" t="s">
        <v>3027</v>
      </c>
    </row>
    <row r="471" spans="6:6" ht="18" customHeight="1">
      <c r="F471" s="52" t="s">
        <v>3028</v>
      </c>
    </row>
    <row r="472" spans="6:6" ht="18" customHeight="1">
      <c r="F472" s="52" t="s">
        <v>3029</v>
      </c>
    </row>
    <row r="473" spans="6:6" ht="18" customHeight="1">
      <c r="F473" s="52" t="s">
        <v>3030</v>
      </c>
    </row>
    <row r="474" spans="6:6" ht="18" customHeight="1">
      <c r="F474" s="52" t="s">
        <v>3031</v>
      </c>
    </row>
    <row r="475" spans="6:6" ht="18" customHeight="1">
      <c r="F475" s="52" t="s">
        <v>3032</v>
      </c>
    </row>
    <row r="476" spans="6:6" ht="18" customHeight="1">
      <c r="F476" s="52" t="s">
        <v>3033</v>
      </c>
    </row>
    <row r="477" spans="6:6" ht="18" customHeight="1">
      <c r="F477" s="52" t="s">
        <v>3034</v>
      </c>
    </row>
    <row r="478" spans="6:6" ht="18" customHeight="1">
      <c r="F478" s="52" t="s">
        <v>3035</v>
      </c>
    </row>
    <row r="479" spans="6:6" ht="18" customHeight="1">
      <c r="F479" s="52" t="s">
        <v>3036</v>
      </c>
    </row>
    <row r="482" spans="6:16" ht="18" customHeight="1">
      <c r="F482" s="90" t="s">
        <v>3039</v>
      </c>
    </row>
    <row r="483" spans="6:16" ht="18" customHeight="1">
      <c r="F483" s="91"/>
    </row>
    <row r="484" spans="6:16" ht="18" customHeight="1">
      <c r="F484" s="90" t="s">
        <v>3040</v>
      </c>
    </row>
    <row r="485" spans="6:16" ht="18" customHeight="1">
      <c r="F485" s="91"/>
    </row>
    <row r="486" spans="6:16" ht="18" customHeight="1">
      <c r="F486" s="90" t="s">
        <v>3041</v>
      </c>
    </row>
    <row r="487" spans="6:16" ht="18" customHeight="1">
      <c r="F487" s="90" t="s">
        <v>3042</v>
      </c>
    </row>
    <row r="488" spans="6:16" ht="18" customHeight="1">
      <c r="F488" s="90" t="s">
        <v>3043</v>
      </c>
    </row>
    <row r="489" spans="6:16" ht="18" customHeight="1">
      <c r="F489" s="90" t="s">
        <v>3044</v>
      </c>
    </row>
    <row r="490" spans="6:16" ht="18" customHeight="1">
      <c r="F490" s="90" t="s">
        <v>3045</v>
      </c>
    </row>
    <row r="491" spans="6:16" ht="18" customHeight="1">
      <c r="F491" s="91"/>
    </row>
    <row r="492" spans="6:16" ht="18" customHeight="1">
      <c r="F492" s="90" t="s">
        <v>3046</v>
      </c>
    </row>
    <row r="493" spans="6:16" ht="18" customHeight="1">
      <c r="F493" s="90" t="s">
        <v>3047</v>
      </c>
    </row>
    <row r="494" spans="6:16" ht="18" customHeight="1">
      <c r="F494" s="90" t="s">
        <v>3049</v>
      </c>
      <c r="M494" s="85"/>
      <c r="N494" s="85"/>
      <c r="O494" s="85"/>
      <c r="P494" s="85"/>
    </row>
    <row r="495" spans="6:16" ht="18" customHeight="1">
      <c r="F495" s="91"/>
    </row>
    <row r="496" spans="6:16" ht="18" customHeight="1">
      <c r="F496" s="90" t="s">
        <v>3048</v>
      </c>
    </row>
    <row r="499" spans="6:20" ht="18" customHeight="1">
      <c r="F499" t="s">
        <v>3050</v>
      </c>
    </row>
    <row r="500" spans="6:20" ht="18" customHeight="1">
      <c r="G500" t="s">
        <v>3051</v>
      </c>
    </row>
    <row r="501" spans="6:20" ht="18" customHeight="1">
      <c r="G501" t="s">
        <v>3052</v>
      </c>
    </row>
    <row r="503" spans="6:20" ht="18" customHeight="1">
      <c r="G503" s="137" t="s">
        <v>3053</v>
      </c>
      <c r="H503" s="138"/>
      <c r="I503" s="138"/>
      <c r="J503" s="138"/>
      <c r="K503" s="138"/>
      <c r="L503" s="138"/>
      <c r="M503" s="138"/>
      <c r="N503" s="138"/>
      <c r="O503" s="138"/>
      <c r="P503" s="138"/>
      <c r="Q503" s="138"/>
      <c r="R503" s="138"/>
      <c r="S503" s="138"/>
      <c r="T503" s="138"/>
    </row>
    <row r="504" spans="6:20" ht="18" customHeight="1">
      <c r="G504" s="52"/>
    </row>
    <row r="505" spans="6:20" ht="18" customHeight="1">
      <c r="G505" s="52" t="s">
        <v>3054</v>
      </c>
    </row>
    <row r="506" spans="6:20" ht="18" customHeight="1">
      <c r="G506" s="52" t="s">
        <v>3055</v>
      </c>
    </row>
    <row r="507" spans="6:20" ht="18" customHeight="1">
      <c r="G507" s="52" t="s">
        <v>3056</v>
      </c>
    </row>
    <row r="508" spans="6:20" ht="18" customHeight="1">
      <c r="G508" s="52" t="s">
        <v>3057</v>
      </c>
    </row>
    <row r="509" spans="6:20" ht="18" customHeight="1">
      <c r="G509" s="52" t="s">
        <v>3058</v>
      </c>
    </row>
    <row r="510" spans="6:20" ht="18" customHeight="1">
      <c r="G510" s="52"/>
    </row>
    <row r="511" spans="6:20" ht="18" customHeight="1">
      <c r="G511" s="52" t="s">
        <v>3059</v>
      </c>
    </row>
    <row r="512" spans="6:20" ht="18" customHeight="1">
      <c r="G512" s="52" t="s">
        <v>302</v>
      </c>
    </row>
    <row r="513" spans="7:7" ht="18" customHeight="1">
      <c r="G513" s="52" t="s">
        <v>3060</v>
      </c>
    </row>
    <row r="514" spans="7:7" ht="18" customHeight="1">
      <c r="G514" s="52" t="s">
        <v>3061</v>
      </c>
    </row>
    <row r="515" spans="7:7" ht="18" customHeight="1">
      <c r="G515" s="52" t="s">
        <v>3062</v>
      </c>
    </row>
    <row r="516" spans="7:7" ht="18" customHeight="1">
      <c r="G516" s="52" t="s">
        <v>3063</v>
      </c>
    </row>
    <row r="517" spans="7:7" ht="18" customHeight="1">
      <c r="G517" s="52"/>
    </row>
    <row r="518" spans="7:7" ht="18" customHeight="1">
      <c r="G518" s="52" t="s">
        <v>3064</v>
      </c>
    </row>
    <row r="519" spans="7:7" ht="18" customHeight="1">
      <c r="G519" s="52" t="s">
        <v>3065</v>
      </c>
    </row>
    <row r="520" spans="7:7" ht="18" customHeight="1">
      <c r="G520" s="52" t="s">
        <v>3066</v>
      </c>
    </row>
    <row r="521" spans="7:7" ht="18" customHeight="1">
      <c r="G521" s="52"/>
    </row>
    <row r="522" spans="7:7" ht="18" customHeight="1">
      <c r="G522" s="52" t="s">
        <v>346</v>
      </c>
    </row>
    <row r="523" spans="7:7" ht="18" customHeight="1">
      <c r="G523" s="52" t="s">
        <v>3067</v>
      </c>
    </row>
    <row r="524" spans="7:7" ht="18" customHeight="1">
      <c r="G524" s="52"/>
    </row>
    <row r="525" spans="7:7" ht="18" customHeight="1">
      <c r="G525" s="54" t="s">
        <v>3073</v>
      </c>
    </row>
    <row r="526" spans="7:7" ht="18" customHeight="1">
      <c r="G526" s="76" t="s">
        <v>3068</v>
      </c>
    </row>
    <row r="527" spans="7:7" ht="18" customHeight="1">
      <c r="G527" s="76" t="s">
        <v>3074</v>
      </c>
    </row>
    <row r="528" spans="7:7" ht="18" customHeight="1">
      <c r="G528" s="54" t="s">
        <v>3075</v>
      </c>
    </row>
    <row r="529" spans="7:18" ht="18" customHeight="1">
      <c r="G529" s="54"/>
    </row>
    <row r="530" spans="7:18" ht="18" customHeight="1">
      <c r="G530" s="52" t="s">
        <v>3069</v>
      </c>
    </row>
    <row r="531" spans="7:18" ht="18" customHeight="1">
      <c r="G531" s="52" t="s">
        <v>234</v>
      </c>
    </row>
    <row r="532" spans="7:18" ht="18" customHeight="1">
      <c r="G532" s="52" t="s">
        <v>3070</v>
      </c>
    </row>
    <row r="533" spans="7:18" ht="18" customHeight="1">
      <c r="G533" s="52" t="s">
        <v>3071</v>
      </c>
    </row>
    <row r="534" spans="7:18" ht="18" customHeight="1">
      <c r="G534" s="52" t="s">
        <v>3072</v>
      </c>
    </row>
    <row r="537" spans="7:18" ht="18" customHeight="1">
      <c r="G537" s="137" t="s">
        <v>3076</v>
      </c>
      <c r="H537" s="138"/>
      <c r="I537" s="138"/>
      <c r="J537" s="138"/>
      <c r="K537" s="138"/>
      <c r="L537" s="138"/>
      <c r="M537" s="138"/>
      <c r="N537" s="138"/>
      <c r="O537" s="138"/>
      <c r="P537" s="138"/>
      <c r="Q537" s="138"/>
      <c r="R537" s="138"/>
    </row>
    <row r="538" spans="7:18" ht="18" customHeight="1">
      <c r="G538" s="54" t="s">
        <v>3073</v>
      </c>
    </row>
    <row r="539" spans="7:18" ht="18" customHeight="1">
      <c r="G539" s="76" t="s">
        <v>3068</v>
      </c>
    </row>
    <row r="540" spans="7:18" ht="18" customHeight="1">
      <c r="G540" s="76" t="s">
        <v>3082</v>
      </c>
    </row>
    <row r="541" spans="7:18" ht="18" customHeight="1">
      <c r="G541" s="76" t="s">
        <v>3083</v>
      </c>
    </row>
    <row r="542" spans="7:18" ht="18" customHeight="1">
      <c r="G542" s="76" t="s">
        <v>3084</v>
      </c>
    </row>
    <row r="543" spans="7:18" ht="18" customHeight="1">
      <c r="G543" s="54" t="s">
        <v>3075</v>
      </c>
    </row>
    <row r="544" spans="7:18" ht="18" customHeight="1">
      <c r="G544" s="54"/>
    </row>
    <row r="545" spans="5:11" ht="18" customHeight="1">
      <c r="G545" s="52" t="s">
        <v>3077</v>
      </c>
    </row>
    <row r="546" spans="5:11" ht="18" customHeight="1">
      <c r="G546" s="52" t="s">
        <v>3078</v>
      </c>
    </row>
    <row r="547" spans="5:11" ht="18" customHeight="1">
      <c r="G547" s="52"/>
    </row>
    <row r="548" spans="5:11" ht="18" customHeight="1">
      <c r="G548" s="52" t="s">
        <v>3079</v>
      </c>
    </row>
    <row r="549" spans="5:11" ht="18" customHeight="1">
      <c r="G549" s="52" t="s">
        <v>3080</v>
      </c>
    </row>
    <row r="550" spans="5:11" ht="18" customHeight="1">
      <c r="G550" s="52" t="s">
        <v>3081</v>
      </c>
    </row>
    <row r="552" spans="5:11" ht="18" customHeight="1">
      <c r="E552" s="65" t="s">
        <v>3085</v>
      </c>
      <c r="F552" s="66"/>
      <c r="G552" s="66"/>
      <c r="H552" s="66"/>
      <c r="I552" s="66"/>
      <c r="J552" s="66"/>
      <c r="K552" s="66"/>
    </row>
    <row r="553" spans="5:11" ht="18" customHeight="1">
      <c r="F553" t="s">
        <v>3086</v>
      </c>
    </row>
    <row r="554" spans="5:11" ht="18" customHeight="1">
      <c r="F554" t="s">
        <v>3087</v>
      </c>
    </row>
    <row r="556" spans="5:11" ht="18" customHeight="1">
      <c r="F556" t="s">
        <v>802</v>
      </c>
    </row>
    <row r="557" spans="5:11" ht="18" customHeight="1">
      <c r="G557" t="s">
        <v>3088</v>
      </c>
    </row>
    <row r="558" spans="5:11" ht="18" customHeight="1">
      <c r="H558" t="s">
        <v>3089</v>
      </c>
    </row>
    <row r="559" spans="5:11" ht="18" customHeight="1">
      <c r="H559" t="s">
        <v>3089</v>
      </c>
    </row>
    <row r="560" spans="5:11" ht="18" customHeight="1">
      <c r="H560" t="s">
        <v>3090</v>
      </c>
    </row>
    <row r="562" spans="6:7" ht="18" customHeight="1">
      <c r="G562" s="86" t="s">
        <v>263</v>
      </c>
    </row>
    <row r="563" spans="6:7" ht="18" customHeight="1">
      <c r="G563" s="34" t="s">
        <v>3091</v>
      </c>
    </row>
    <row r="565" spans="6:7" ht="18" customHeight="1">
      <c r="F565" t="s">
        <v>3092</v>
      </c>
    </row>
    <row r="566" spans="6:7" ht="18" customHeight="1">
      <c r="F566" t="s">
        <v>3093</v>
      </c>
    </row>
    <row r="567" spans="6:7" ht="18" customHeight="1">
      <c r="F567" t="s">
        <v>3094</v>
      </c>
    </row>
    <row r="569" spans="6:7" ht="18" customHeight="1">
      <c r="F569" t="s">
        <v>3095</v>
      </c>
    </row>
    <row r="570" spans="6:7" ht="18" customHeight="1">
      <c r="G570" t="s">
        <v>3096</v>
      </c>
    </row>
    <row r="572" spans="6:7" ht="18" customHeight="1">
      <c r="G572" s="52" t="s">
        <v>3097</v>
      </c>
    </row>
    <row r="573" spans="6:7" ht="18" customHeight="1">
      <c r="G573" s="54" t="s">
        <v>3099</v>
      </c>
    </row>
    <row r="574" spans="6:7" ht="18" customHeight="1">
      <c r="G574" s="76" t="s">
        <v>3100</v>
      </c>
    </row>
    <row r="575" spans="6:7" ht="18" customHeight="1">
      <c r="G575" s="76" t="s">
        <v>3098</v>
      </c>
    </row>
    <row r="576" spans="6:7" ht="18" customHeight="1">
      <c r="G576" s="54" t="s">
        <v>3101</v>
      </c>
    </row>
    <row r="577" spans="6:7" ht="18" customHeight="1">
      <c r="G577" s="76" t="s">
        <v>109</v>
      </c>
    </row>
    <row r="584" spans="6:7" ht="18" customHeight="1">
      <c r="G584" s="53"/>
    </row>
    <row r="585" spans="6:7" ht="18" customHeight="1">
      <c r="G585" s="52" t="s">
        <v>3102</v>
      </c>
    </row>
    <row r="586" spans="6:7" ht="18" customHeight="1">
      <c r="G586" s="54" t="s">
        <v>3104</v>
      </c>
    </row>
    <row r="587" spans="6:7" ht="18" customHeight="1">
      <c r="G587" s="76" t="s">
        <v>3105</v>
      </c>
    </row>
    <row r="588" spans="6:7" ht="18" customHeight="1">
      <c r="G588" s="52" t="s">
        <v>3103</v>
      </c>
    </row>
    <row r="591" spans="6:7" ht="18" customHeight="1">
      <c r="F591" s="52" t="s">
        <v>3106</v>
      </c>
    </row>
    <row r="592" spans="6:7" ht="18" customHeight="1">
      <c r="F592" s="54" t="s">
        <v>3128</v>
      </c>
    </row>
    <row r="593" spans="6:6" ht="18" customHeight="1">
      <c r="F593" s="76" t="s">
        <v>3107</v>
      </c>
    </row>
    <row r="594" spans="6:6" ht="18" customHeight="1">
      <c r="F594" s="76" t="s">
        <v>3129</v>
      </c>
    </row>
    <row r="595" spans="6:6" ht="18" customHeight="1">
      <c r="F595" s="76" t="s">
        <v>3130</v>
      </c>
    </row>
    <row r="596" spans="6:6" ht="18" customHeight="1">
      <c r="F596" s="76" t="s">
        <v>1054</v>
      </c>
    </row>
    <row r="597" spans="6:6" ht="18" customHeight="1">
      <c r="F597" s="76" t="s">
        <v>5554</v>
      </c>
    </row>
    <row r="598" spans="6:6" ht="18" customHeight="1">
      <c r="F598" s="76"/>
    </row>
    <row r="599" spans="6:6" ht="18" customHeight="1">
      <c r="F599" s="52" t="s">
        <v>3108</v>
      </c>
    </row>
    <row r="600" spans="6:6" ht="18" customHeight="1">
      <c r="F600" s="52"/>
    </row>
    <row r="601" spans="6:6" ht="18" customHeight="1">
      <c r="F601" s="52" t="s">
        <v>3109</v>
      </c>
    </row>
    <row r="602" spans="6:6" ht="18" customHeight="1">
      <c r="F602" s="52" t="s">
        <v>3110</v>
      </c>
    </row>
    <row r="603" spans="6:6" ht="18" customHeight="1">
      <c r="F603" s="52" t="s">
        <v>3111</v>
      </c>
    </row>
    <row r="604" spans="6:6" ht="18" customHeight="1">
      <c r="F604" s="52" t="s">
        <v>3112</v>
      </c>
    </row>
    <row r="605" spans="6:6" ht="18" customHeight="1">
      <c r="F605" s="52" t="s">
        <v>3113</v>
      </c>
    </row>
    <row r="606" spans="6:6" ht="18" customHeight="1">
      <c r="F606" s="52"/>
    </row>
    <row r="607" spans="6:6" ht="18" customHeight="1">
      <c r="F607" s="52" t="s">
        <v>3114</v>
      </c>
    </row>
    <row r="608" spans="6:6" ht="18" customHeight="1">
      <c r="F608" s="76" t="s">
        <v>3115</v>
      </c>
    </row>
    <row r="609" spans="6:6" ht="18" customHeight="1">
      <c r="F609" s="76" t="s">
        <v>3131</v>
      </c>
    </row>
    <row r="610" spans="6:6" ht="18" customHeight="1">
      <c r="F610" s="76" t="s">
        <v>3132</v>
      </c>
    </row>
    <row r="611" spans="6:6" ht="18" customHeight="1">
      <c r="F611" s="76" t="s">
        <v>3133</v>
      </c>
    </row>
    <row r="612" spans="6:6" ht="18" customHeight="1">
      <c r="F612" s="76" t="s">
        <v>3134</v>
      </c>
    </row>
    <row r="613" spans="6:6" ht="18" customHeight="1">
      <c r="F613" s="76" t="s">
        <v>3116</v>
      </c>
    </row>
    <row r="614" spans="6:6" ht="18" customHeight="1">
      <c r="F614" s="76" t="s">
        <v>3117</v>
      </c>
    </row>
    <row r="615" spans="6:6" ht="18" customHeight="1">
      <c r="F615" s="76" t="s">
        <v>3118</v>
      </c>
    </row>
    <row r="616" spans="6:6" ht="18" customHeight="1">
      <c r="F616" s="139" t="s">
        <v>3135</v>
      </c>
    </row>
    <row r="617" spans="6:6" ht="18" customHeight="1">
      <c r="F617" s="139"/>
    </row>
    <row r="618" spans="6:6" ht="18" customHeight="1">
      <c r="F618" s="52" t="s">
        <v>3119</v>
      </c>
    </row>
    <row r="619" spans="6:6" ht="18" customHeight="1">
      <c r="F619" s="54" t="s">
        <v>3136</v>
      </c>
    </row>
    <row r="620" spans="6:6" ht="18" customHeight="1">
      <c r="F620" s="54" t="s">
        <v>3137</v>
      </c>
    </row>
    <row r="621" spans="6:6" ht="18" customHeight="1">
      <c r="F621" s="54"/>
    </row>
    <row r="622" spans="6:6" ht="18" customHeight="1">
      <c r="F622" s="52" t="s">
        <v>3120</v>
      </c>
    </row>
    <row r="623" spans="6:6" ht="18" customHeight="1">
      <c r="F623" s="52" t="s">
        <v>388</v>
      </c>
    </row>
    <row r="624" spans="6:6" ht="18" customHeight="1">
      <c r="F624" s="52">
        <f>--   5000000</f>
        <v>5000000</v>
      </c>
    </row>
    <row r="625" spans="6:6" ht="18" customHeight="1">
      <c r="F625" s="52"/>
    </row>
    <row r="626" spans="6:6" ht="18" customHeight="1">
      <c r="F626" s="52" t="s">
        <v>3121</v>
      </c>
    </row>
    <row r="627" spans="6:6" ht="18" customHeight="1">
      <c r="F627" s="54" t="s">
        <v>3138</v>
      </c>
    </row>
    <row r="628" spans="6:6" ht="18" customHeight="1">
      <c r="F628" s="54" t="s">
        <v>3137</v>
      </c>
    </row>
    <row r="629" spans="6:6" ht="18" customHeight="1">
      <c r="F629" s="54"/>
    </row>
    <row r="630" spans="6:6" ht="18" customHeight="1">
      <c r="F630" s="52" t="s">
        <v>3122</v>
      </c>
    </row>
    <row r="631" spans="6:6" ht="18" customHeight="1">
      <c r="F631" s="54" t="s">
        <v>3139</v>
      </c>
    </row>
    <row r="632" spans="6:6" ht="18" customHeight="1">
      <c r="F632" s="54"/>
    </row>
    <row r="633" spans="6:6" ht="18" customHeight="1">
      <c r="F633" s="54" t="s">
        <v>3138</v>
      </c>
    </row>
    <row r="634" spans="6:6" ht="18" customHeight="1">
      <c r="F634" s="54" t="s">
        <v>3140</v>
      </c>
    </row>
    <row r="635" spans="6:6" ht="18" customHeight="1">
      <c r="F635" s="54" t="s">
        <v>3141</v>
      </c>
    </row>
    <row r="636" spans="6:6" ht="18" customHeight="1">
      <c r="F636" s="52" t="s">
        <v>3123</v>
      </c>
    </row>
    <row r="637" spans="6:6" ht="18" customHeight="1">
      <c r="F637" s="52"/>
    </row>
    <row r="638" spans="6:6" ht="18" customHeight="1">
      <c r="F638" s="52" t="s">
        <v>3124</v>
      </c>
    </row>
    <row r="639" spans="6:6" ht="18" customHeight="1">
      <c r="F639" s="76" t="s">
        <v>3125</v>
      </c>
    </row>
    <row r="640" spans="6:6" ht="18" customHeight="1">
      <c r="F640" s="76" t="s">
        <v>3142</v>
      </c>
    </row>
    <row r="641" spans="5:7" ht="18" customHeight="1">
      <c r="F641" s="76" t="s">
        <v>3143</v>
      </c>
    </row>
    <row r="642" spans="5:7" ht="18" customHeight="1">
      <c r="F642" s="76" t="s">
        <v>3144</v>
      </c>
    </row>
    <row r="643" spans="5:7" ht="18" customHeight="1">
      <c r="F643" s="76" t="s">
        <v>3145</v>
      </c>
    </row>
    <row r="644" spans="5:7" ht="18" customHeight="1">
      <c r="F644" s="76" t="s">
        <v>3146</v>
      </c>
    </row>
    <row r="645" spans="5:7" ht="18" customHeight="1">
      <c r="F645" s="76" t="s">
        <v>3147</v>
      </c>
    </row>
    <row r="646" spans="5:7" ht="18" customHeight="1">
      <c r="F646" s="76" t="s">
        <v>3126</v>
      </c>
    </row>
    <row r="647" spans="5:7" ht="18" customHeight="1">
      <c r="F647" s="76" t="s">
        <v>3148</v>
      </c>
    </row>
    <row r="648" spans="5:7" ht="18" customHeight="1">
      <c r="F648" s="76" t="s">
        <v>3145</v>
      </c>
    </row>
    <row r="649" spans="5:7" ht="18" customHeight="1">
      <c r="F649" s="76" t="s">
        <v>3146</v>
      </c>
    </row>
    <row r="650" spans="5:7" ht="18" customHeight="1">
      <c r="F650" s="76" t="s">
        <v>3149</v>
      </c>
    </row>
    <row r="651" spans="5:7" ht="18" customHeight="1">
      <c r="F651" s="76" t="s">
        <v>3127</v>
      </c>
    </row>
    <row r="652" spans="5:7" ht="18" customHeight="1">
      <c r="F652" s="76" t="s">
        <v>3150</v>
      </c>
    </row>
    <row r="653" spans="5:7" ht="18" customHeight="1">
      <c r="F653" s="76" t="s">
        <v>3151</v>
      </c>
    </row>
    <row r="655" spans="5:7" ht="18" customHeight="1">
      <c r="E655" s="140" t="s">
        <v>3156</v>
      </c>
      <c r="F655" s="141"/>
      <c r="G655" s="141"/>
    </row>
    <row r="656" spans="5:7" ht="18" customHeight="1">
      <c r="E656" s="54" t="s">
        <v>3152</v>
      </c>
    </row>
    <row r="657" spans="5:5" ht="18" customHeight="1">
      <c r="E657" s="76" t="s">
        <v>2739</v>
      </c>
    </row>
    <row r="658" spans="5:5" ht="18" customHeight="1">
      <c r="E658" s="76" t="s">
        <v>657</v>
      </c>
    </row>
    <row r="659" spans="5:5" ht="18" customHeight="1">
      <c r="E659" s="76" t="s">
        <v>661</v>
      </c>
    </row>
    <row r="660" spans="5:5" ht="18" customHeight="1">
      <c r="E660" s="76" t="s">
        <v>2769</v>
      </c>
    </row>
    <row r="661" spans="5:5" ht="18" customHeight="1">
      <c r="E661" s="76" t="s">
        <v>2466</v>
      </c>
    </row>
    <row r="662" spans="5:5" ht="18" customHeight="1">
      <c r="E662" s="54" t="s">
        <v>2488</v>
      </c>
    </row>
    <row r="663" spans="5:5" ht="18" customHeight="1">
      <c r="E663" s="54" t="s">
        <v>2489</v>
      </c>
    </row>
    <row r="664" spans="5:5" ht="18" customHeight="1">
      <c r="E664" s="76" t="s">
        <v>3153</v>
      </c>
    </row>
    <row r="665" spans="5:5" ht="18" customHeight="1">
      <c r="E665" s="76" t="s">
        <v>3154</v>
      </c>
    </row>
    <row r="666" spans="5:5" ht="18" customHeight="1">
      <c r="E666" s="76" t="s">
        <v>3155</v>
      </c>
    </row>
    <row r="667" spans="5:5" ht="18" customHeight="1">
      <c r="E667" s="76" t="s">
        <v>109</v>
      </c>
    </row>
    <row r="675" spans="5:6" ht="18" customHeight="1">
      <c r="E675" s="140" t="s">
        <v>3173</v>
      </c>
      <c r="F675" s="141"/>
    </row>
    <row r="676" spans="5:6" ht="18" customHeight="1">
      <c r="E676" s="54" t="s">
        <v>2487</v>
      </c>
    </row>
    <row r="677" spans="5:6" ht="18" customHeight="1">
      <c r="E677" s="76" t="s">
        <v>657</v>
      </c>
    </row>
    <row r="678" spans="5:6" ht="18" customHeight="1">
      <c r="E678" s="76" t="s">
        <v>2738</v>
      </c>
    </row>
    <row r="679" spans="5:6" ht="18" customHeight="1">
      <c r="E679" s="76" t="s">
        <v>3167</v>
      </c>
    </row>
    <row r="680" spans="5:6" ht="18" customHeight="1">
      <c r="E680" s="76" t="s">
        <v>3157</v>
      </c>
    </row>
    <row r="681" spans="5:6" ht="18" customHeight="1">
      <c r="E681" s="76" t="s">
        <v>661</v>
      </c>
    </row>
    <row r="682" spans="5:6" ht="18" customHeight="1">
      <c r="E682" s="76" t="s">
        <v>3158</v>
      </c>
    </row>
    <row r="683" spans="5:6" ht="18" customHeight="1">
      <c r="E683" s="54" t="s">
        <v>3168</v>
      </c>
    </row>
    <row r="684" spans="5:6" ht="18" customHeight="1">
      <c r="E684" s="54" t="s">
        <v>2489</v>
      </c>
    </row>
    <row r="685" spans="5:6" ht="18" customHeight="1">
      <c r="E685" s="76" t="s">
        <v>3169</v>
      </c>
    </row>
    <row r="686" spans="5:6" ht="18" customHeight="1">
      <c r="E686" s="76" t="s">
        <v>2778</v>
      </c>
    </row>
    <row r="687" spans="5:6" ht="18" customHeight="1">
      <c r="E687" s="76" t="s">
        <v>3170</v>
      </c>
    </row>
    <row r="688" spans="5:6" ht="18" customHeight="1">
      <c r="E688" s="76" t="s">
        <v>3171</v>
      </c>
    </row>
    <row r="689" spans="5:7" ht="18" customHeight="1">
      <c r="E689" s="54" t="s">
        <v>3172</v>
      </c>
    </row>
    <row r="690" spans="5:7" ht="18" customHeight="1">
      <c r="E690" s="52" t="s">
        <v>3159</v>
      </c>
    </row>
    <row r="691" spans="5:7" ht="18" customHeight="1">
      <c r="E691" s="52" t="s">
        <v>3160</v>
      </c>
    </row>
    <row r="692" spans="5:7" ht="18" customHeight="1">
      <c r="E692" s="52" t="s">
        <v>3161</v>
      </c>
    </row>
    <row r="693" spans="5:7" ht="18" customHeight="1">
      <c r="E693" s="52" t="s">
        <v>3162</v>
      </c>
    </row>
    <row r="694" spans="5:7" ht="18" customHeight="1">
      <c r="E694" s="52" t="s">
        <v>3163</v>
      </c>
    </row>
    <row r="695" spans="5:7" ht="18" customHeight="1">
      <c r="E695" s="52" t="s">
        <v>3164</v>
      </c>
    </row>
    <row r="696" spans="5:7" ht="18" customHeight="1">
      <c r="E696" s="52" t="s">
        <v>3165</v>
      </c>
    </row>
    <row r="697" spans="5:7" ht="18" customHeight="1">
      <c r="E697" s="52" t="s">
        <v>3166</v>
      </c>
    </row>
    <row r="700" spans="5:7" ht="18" customHeight="1">
      <c r="E700" s="140" t="s">
        <v>3179</v>
      </c>
      <c r="F700" s="141"/>
      <c r="G700" s="141"/>
    </row>
    <row r="701" spans="5:7" ht="18" customHeight="1">
      <c r="E701" s="54" t="s">
        <v>2487</v>
      </c>
    </row>
    <row r="702" spans="5:7" ht="18" customHeight="1">
      <c r="E702" s="76" t="s">
        <v>657</v>
      </c>
    </row>
    <row r="703" spans="5:7" ht="18" customHeight="1">
      <c r="E703" s="76" t="s">
        <v>658</v>
      </c>
    </row>
    <row r="704" spans="5:7" ht="18" customHeight="1">
      <c r="E704" s="76" t="s">
        <v>2769</v>
      </c>
    </row>
    <row r="705" spans="5:7" ht="18" customHeight="1">
      <c r="E705" s="76" t="s">
        <v>2738</v>
      </c>
    </row>
    <row r="706" spans="5:7" ht="18" customHeight="1">
      <c r="E706" s="76" t="s">
        <v>3174</v>
      </c>
    </row>
    <row r="707" spans="5:7" ht="18" customHeight="1">
      <c r="E707" s="54" t="s">
        <v>2488</v>
      </c>
    </row>
    <row r="708" spans="5:7" ht="18" customHeight="1">
      <c r="E708" s="54" t="s">
        <v>2489</v>
      </c>
    </row>
    <row r="709" spans="5:7" ht="18" customHeight="1">
      <c r="E709" s="76" t="s">
        <v>3175</v>
      </c>
    </row>
    <row r="710" spans="5:7" ht="18" customHeight="1">
      <c r="E710" s="76" t="s">
        <v>3176</v>
      </c>
    </row>
    <row r="711" spans="5:7" ht="18" customHeight="1">
      <c r="E711" s="76" t="s">
        <v>3177</v>
      </c>
    </row>
    <row r="712" spans="5:7" ht="18" customHeight="1">
      <c r="E712" s="76" t="s">
        <v>3178</v>
      </c>
    </row>
    <row r="717" spans="5:7" ht="18" customHeight="1">
      <c r="E717" s="140" t="s">
        <v>3195</v>
      </c>
      <c r="F717" s="141"/>
      <c r="G717" s="141"/>
    </row>
    <row r="718" spans="5:7" s="62" customFormat="1" ht="18" customHeight="1">
      <c r="E718" s="142"/>
      <c r="F718" s="143"/>
      <c r="G718" s="143"/>
    </row>
    <row r="719" spans="5:7" ht="18" customHeight="1">
      <c r="E719" s="52" t="s">
        <v>3180</v>
      </c>
    </row>
    <row r="720" spans="5:7" ht="18" customHeight="1">
      <c r="E720" s="54" t="s">
        <v>2487</v>
      </c>
    </row>
    <row r="721" spans="5:5" ht="18" customHeight="1">
      <c r="E721" s="76" t="s">
        <v>657</v>
      </c>
    </row>
    <row r="722" spans="5:5" ht="18" customHeight="1">
      <c r="E722" s="76" t="s">
        <v>661</v>
      </c>
    </row>
    <row r="723" spans="5:5" ht="18" customHeight="1">
      <c r="E723" s="76" t="s">
        <v>2551</v>
      </c>
    </row>
    <row r="724" spans="5:5" ht="18" customHeight="1">
      <c r="E724" s="54" t="s">
        <v>2568</v>
      </c>
    </row>
    <row r="725" spans="5:5" ht="18" customHeight="1">
      <c r="E725" s="54" t="s">
        <v>3188</v>
      </c>
    </row>
    <row r="726" spans="5:5" ht="18" customHeight="1">
      <c r="E726" s="76" t="s">
        <v>3189</v>
      </c>
    </row>
    <row r="727" spans="5:5" ht="18" customHeight="1">
      <c r="E727" s="76" t="s">
        <v>3190</v>
      </c>
    </row>
    <row r="728" spans="5:5" ht="18" customHeight="1">
      <c r="E728" s="76" t="s">
        <v>2815</v>
      </c>
    </row>
    <row r="729" spans="5:5" ht="18" customHeight="1">
      <c r="E729" s="76" t="s">
        <v>3191</v>
      </c>
    </row>
    <row r="730" spans="5:5" ht="18" customHeight="1">
      <c r="E730" s="54" t="s">
        <v>3192</v>
      </c>
    </row>
    <row r="731" spans="5:5" ht="18" customHeight="1">
      <c r="E731" s="54"/>
    </row>
    <row r="732" spans="5:5" ht="18" customHeight="1">
      <c r="E732" s="52" t="s">
        <v>3181</v>
      </c>
    </row>
    <row r="733" spans="5:5" ht="18" customHeight="1">
      <c r="E733" s="54" t="s">
        <v>2487</v>
      </c>
    </row>
    <row r="734" spans="5:5" ht="18" customHeight="1">
      <c r="E734" s="76" t="s">
        <v>657</v>
      </c>
    </row>
    <row r="735" spans="5:5" ht="18" customHeight="1">
      <c r="E735" s="76" t="s">
        <v>661</v>
      </c>
    </row>
    <row r="736" spans="5:5" ht="18" customHeight="1">
      <c r="E736" s="76" t="s">
        <v>2551</v>
      </c>
    </row>
    <row r="737" spans="5:5" ht="18" customHeight="1">
      <c r="E737" s="54" t="s">
        <v>2568</v>
      </c>
    </row>
    <row r="738" spans="5:5" ht="18" customHeight="1">
      <c r="E738" s="54" t="s">
        <v>3188</v>
      </c>
    </row>
    <row r="739" spans="5:5" ht="18" customHeight="1">
      <c r="E739" s="76" t="s">
        <v>3189</v>
      </c>
    </row>
    <row r="740" spans="5:5" ht="18" customHeight="1">
      <c r="E740" s="76" t="s">
        <v>3193</v>
      </c>
    </row>
    <row r="741" spans="5:5" ht="18" customHeight="1">
      <c r="E741" s="76" t="s">
        <v>2896</v>
      </c>
    </row>
    <row r="742" spans="5:5" ht="18" customHeight="1">
      <c r="E742" s="76" t="s">
        <v>3194</v>
      </c>
    </row>
    <row r="743" spans="5:5" ht="18" customHeight="1">
      <c r="E743" s="54" t="s">
        <v>3192</v>
      </c>
    </row>
    <row r="744" spans="5:5" ht="18" customHeight="1">
      <c r="E744" s="54"/>
    </row>
    <row r="745" spans="5:5" ht="18" customHeight="1">
      <c r="E745" s="52" t="s">
        <v>3182</v>
      </c>
    </row>
    <row r="746" spans="5:5" ht="18" customHeight="1">
      <c r="E746" s="52" t="s">
        <v>1226</v>
      </c>
    </row>
    <row r="747" spans="5:5" ht="18" customHeight="1">
      <c r="E747" s="52" t="s">
        <v>2091</v>
      </c>
    </row>
    <row r="748" spans="5:5" ht="18" customHeight="1">
      <c r="E748" s="52" t="s">
        <v>3183</v>
      </c>
    </row>
    <row r="749" spans="5:5" ht="18" customHeight="1">
      <c r="E749" s="52" t="s">
        <v>3184</v>
      </c>
    </row>
    <row r="750" spans="5:5" ht="18" customHeight="1">
      <c r="E750" s="52" t="s">
        <v>3185</v>
      </c>
    </row>
    <row r="751" spans="5:5" ht="18" customHeight="1">
      <c r="E751" s="52" t="s">
        <v>3186</v>
      </c>
    </row>
    <row r="752" spans="5:5" ht="18" customHeight="1">
      <c r="E752" s="52" t="s">
        <v>3187</v>
      </c>
    </row>
  </sheetData>
  <mergeCells count="29">
    <mergeCell ref="F39:I39"/>
    <mergeCell ref="J39:T39"/>
    <mergeCell ref="A1:A8"/>
    <mergeCell ref="F37:I37"/>
    <mergeCell ref="J37:T37"/>
    <mergeCell ref="F38:I38"/>
    <mergeCell ref="J38:T38"/>
    <mergeCell ref="F40:I40"/>
    <mergeCell ref="J40:T40"/>
    <mergeCell ref="F41:I41"/>
    <mergeCell ref="J41:T41"/>
    <mergeCell ref="F42:I42"/>
    <mergeCell ref="J42:T42"/>
    <mergeCell ref="F43:I43"/>
    <mergeCell ref="J43:T43"/>
    <mergeCell ref="F158:I158"/>
    <mergeCell ref="J158:T158"/>
    <mergeCell ref="F159:I159"/>
    <mergeCell ref="J159:T159"/>
    <mergeCell ref="F163:I163"/>
    <mergeCell ref="J163:T163"/>
    <mergeCell ref="F164:I164"/>
    <mergeCell ref="J164:T164"/>
    <mergeCell ref="F160:I160"/>
    <mergeCell ref="J160:T160"/>
    <mergeCell ref="F161:I161"/>
    <mergeCell ref="J161:T161"/>
    <mergeCell ref="F162:I162"/>
    <mergeCell ref="J162:T162"/>
  </mergeCells>
  <phoneticPr fontId="2" type="noConversion"/>
  <hyperlinks>
    <hyperlink ref="D4" r:id="rId1" xr:uid="{728DCB21-8F84-474A-9EB0-D5D7297EE7BE}"/>
    <hyperlink ref="D3" r:id="rId2" xr:uid="{BBBC7D31-8B4D-40BE-8FB5-4B19B9B8A6E9}"/>
    <hyperlink ref="A1:A8" location="목차!A1" display="목차!A1" xr:uid="{228A6FF8-22F3-4044-B297-0C0F1A5D789C}"/>
    <hyperlink ref="D5" r:id="rId3" xr:uid="{E7B85724-C77C-47EA-9A73-F90C59A08739}"/>
    <hyperlink ref="D6" r:id="rId4" xr:uid="{7E4E59D2-ABF4-48CB-A451-D338634E3715}"/>
    <hyperlink ref="D1" r:id="rId5" xr:uid="{AD2143B0-4AA1-4B6C-B166-E37D9419EDAC}"/>
    <hyperlink ref="A7" location="목차!A1" display="목차!A1" xr:uid="{475F52C0-768C-421F-955C-980C5DB03AD4}"/>
    <hyperlink ref="D7" r:id="rId6" xr:uid="{4FD880B6-E8D9-4DD8-A3CA-34B7F4E4EF92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BFBE71-9F17-405E-B83D-1BBFF527B8CD}">
  <dimension ref="A1:AI688"/>
  <sheetViews>
    <sheetView showGridLines="0" zoomScale="85" zoomScaleNormal="85" workbookViewId="0">
      <selection activeCell="B8" sqref="B8"/>
    </sheetView>
  </sheetViews>
  <sheetFormatPr defaultColWidth="3.83203125" defaultRowHeight="18" customHeight="1"/>
  <cols>
    <col min="1" max="1" width="3" customWidth="1"/>
    <col min="3" max="3" width="7.1640625" bestFit="1" customWidth="1"/>
  </cols>
  <sheetData>
    <row r="1" spans="1:9" ht="18" customHeight="1">
      <c r="A1" s="286" t="s">
        <v>0</v>
      </c>
      <c r="D1" s="15" t="s">
        <v>20</v>
      </c>
    </row>
    <row r="2" spans="1:9" ht="18" customHeight="1">
      <c r="A2" s="287"/>
      <c r="B2" t="s">
        <v>5</v>
      </c>
      <c r="D2" t="s">
        <v>6</v>
      </c>
    </row>
    <row r="3" spans="1:9" ht="18" customHeight="1">
      <c r="A3" s="287"/>
      <c r="B3" t="s">
        <v>3</v>
      </c>
      <c r="D3" s="15" t="s">
        <v>4</v>
      </c>
    </row>
    <row r="4" spans="1:9" ht="18" customHeight="1">
      <c r="A4" s="287"/>
      <c r="B4" t="s">
        <v>1</v>
      </c>
      <c r="D4" s="15" t="s">
        <v>2</v>
      </c>
    </row>
    <row r="5" spans="1:9" ht="18" customHeight="1">
      <c r="A5" s="287"/>
      <c r="B5" t="s">
        <v>10</v>
      </c>
      <c r="D5" s="15" t="s">
        <v>11</v>
      </c>
    </row>
    <row r="6" spans="1:9" ht="18" customHeight="1">
      <c r="A6" s="287"/>
      <c r="B6" t="s">
        <v>13</v>
      </c>
      <c r="D6" s="15" t="s">
        <v>12</v>
      </c>
    </row>
    <row r="7" spans="1:9" ht="18" customHeight="1">
      <c r="A7" s="287"/>
      <c r="B7" t="s">
        <v>24</v>
      </c>
      <c r="D7" s="15" t="s">
        <v>25</v>
      </c>
    </row>
    <row r="8" spans="1:9" ht="18" customHeight="1">
      <c r="A8" s="287"/>
      <c r="B8" t="s">
        <v>6317</v>
      </c>
    </row>
    <row r="10" spans="1:9" ht="18" customHeight="1">
      <c r="C10" s="42" t="s">
        <v>2459</v>
      </c>
      <c r="D10" s="42"/>
      <c r="E10" s="42"/>
      <c r="F10" s="42"/>
      <c r="G10" s="42"/>
      <c r="H10" s="42"/>
      <c r="I10" s="42"/>
    </row>
    <row r="11" spans="1:9" ht="18" customHeight="1">
      <c r="D11" t="s">
        <v>2460</v>
      </c>
    </row>
    <row r="12" spans="1:9" ht="18" customHeight="1">
      <c r="D12" t="s">
        <v>2461</v>
      </c>
    </row>
    <row r="13" spans="1:9" ht="18" customHeight="1">
      <c r="D13" t="s">
        <v>2462</v>
      </c>
    </row>
    <row r="15" spans="1:9" ht="18" customHeight="1">
      <c r="D15" s="52" t="s">
        <v>2463</v>
      </c>
    </row>
    <row r="16" spans="1:9" ht="18" customHeight="1">
      <c r="D16" s="52" t="s">
        <v>2464</v>
      </c>
    </row>
    <row r="17" spans="4:4" ht="18" customHeight="1">
      <c r="D17" s="52"/>
    </row>
    <row r="18" spans="4:4" ht="18" customHeight="1">
      <c r="D18" s="52" t="s">
        <v>2465</v>
      </c>
    </row>
    <row r="19" spans="4:4" ht="18" customHeight="1">
      <c r="D19" s="54" t="s">
        <v>2487</v>
      </c>
    </row>
    <row r="20" spans="4:4" ht="18" customHeight="1">
      <c r="D20" s="76" t="s">
        <v>657</v>
      </c>
    </row>
    <row r="21" spans="4:4" ht="18" customHeight="1">
      <c r="D21" s="76" t="s">
        <v>2466</v>
      </c>
    </row>
    <row r="22" spans="4:4" ht="18" customHeight="1">
      <c r="D22" s="54" t="s">
        <v>2488</v>
      </c>
    </row>
    <row r="23" spans="4:4" ht="18" customHeight="1">
      <c r="D23" s="54" t="s">
        <v>2489</v>
      </c>
    </row>
    <row r="24" spans="4:4" ht="18" customHeight="1">
      <c r="D24" s="76" t="s">
        <v>109</v>
      </c>
    </row>
    <row r="25" spans="4:4" ht="18" customHeight="1">
      <c r="D25" s="76"/>
    </row>
    <row r="26" spans="4:4" ht="18" customHeight="1">
      <c r="D26" s="52" t="s">
        <v>2467</v>
      </c>
    </row>
    <row r="27" spans="4:4" ht="18" customHeight="1">
      <c r="D27" s="52" t="s">
        <v>2468</v>
      </c>
    </row>
    <row r="28" spans="4:4" ht="18" customHeight="1">
      <c r="D28" s="52" t="s">
        <v>2469</v>
      </c>
    </row>
    <row r="29" spans="4:4" ht="18" customHeight="1">
      <c r="D29" s="52" t="s">
        <v>2470</v>
      </c>
    </row>
    <row r="30" spans="4:4" ht="18" customHeight="1">
      <c r="D30" s="52" t="s">
        <v>2471</v>
      </c>
    </row>
    <row r="31" spans="4:4" ht="18" customHeight="1">
      <c r="D31" s="52" t="s">
        <v>2472</v>
      </c>
    </row>
    <row r="32" spans="4:4" ht="18" customHeight="1">
      <c r="D32" s="52" t="s">
        <v>2473</v>
      </c>
    </row>
    <row r="33" spans="4:4" ht="18" customHeight="1">
      <c r="D33" s="52" t="s">
        <v>2474</v>
      </c>
    </row>
    <row r="34" spans="4:4" ht="18" customHeight="1">
      <c r="D34" s="52" t="s">
        <v>2475</v>
      </c>
    </row>
    <row r="35" spans="4:4" ht="18" customHeight="1">
      <c r="D35" s="52" t="s">
        <v>2476</v>
      </c>
    </row>
    <row r="36" spans="4:4" ht="18" customHeight="1">
      <c r="D36" s="52" t="s">
        <v>2477</v>
      </c>
    </row>
    <row r="37" spans="4:4" ht="18" customHeight="1">
      <c r="D37" s="52" t="s">
        <v>2478</v>
      </c>
    </row>
    <row r="38" spans="4:4" ht="18" customHeight="1">
      <c r="D38" s="52" t="s">
        <v>2479</v>
      </c>
    </row>
    <row r="39" spans="4:4" ht="18" customHeight="1">
      <c r="D39" s="52" t="s">
        <v>2480</v>
      </c>
    </row>
    <row r="40" spans="4:4" ht="18" customHeight="1">
      <c r="D40" s="52" t="s">
        <v>2481</v>
      </c>
    </row>
    <row r="41" spans="4:4" ht="18" customHeight="1">
      <c r="D41" s="52" t="s">
        <v>2482</v>
      </c>
    </row>
    <row r="42" spans="4:4" ht="18" customHeight="1">
      <c r="D42" s="52"/>
    </row>
    <row r="43" spans="4:4" ht="18" customHeight="1">
      <c r="D43" s="52" t="s">
        <v>2483</v>
      </c>
    </row>
    <row r="44" spans="4:4" ht="18" customHeight="1">
      <c r="D44" s="52" t="s">
        <v>2484</v>
      </c>
    </row>
    <row r="45" spans="4:4" ht="18" customHeight="1">
      <c r="D45" s="52" t="s">
        <v>2485</v>
      </c>
    </row>
    <row r="46" spans="4:4" ht="18" customHeight="1">
      <c r="D46" s="52"/>
    </row>
    <row r="47" spans="4:4" ht="18" customHeight="1">
      <c r="D47" s="54" t="s">
        <v>2487</v>
      </c>
    </row>
    <row r="48" spans="4:4" ht="18" customHeight="1">
      <c r="D48" s="76" t="s">
        <v>657</v>
      </c>
    </row>
    <row r="49" spans="4:4" ht="18" customHeight="1">
      <c r="D49" s="76" t="s">
        <v>2466</v>
      </c>
    </row>
    <row r="50" spans="4:4" ht="18" customHeight="1">
      <c r="D50" s="54" t="s">
        <v>2490</v>
      </c>
    </row>
    <row r="51" spans="4:4" ht="18" customHeight="1">
      <c r="D51" s="54" t="s">
        <v>2491</v>
      </c>
    </row>
    <row r="52" spans="4:4" ht="18" customHeight="1">
      <c r="D52" s="76" t="s">
        <v>109</v>
      </c>
    </row>
    <row r="53" spans="4:4" ht="18" customHeight="1">
      <c r="D53" s="76"/>
    </row>
    <row r="54" spans="4:4" ht="18" customHeight="1">
      <c r="D54" s="52" t="s">
        <v>2467</v>
      </c>
    </row>
    <row r="55" spans="4:4" ht="18" customHeight="1">
      <c r="D55" s="52" t="s">
        <v>2468</v>
      </c>
    </row>
    <row r="56" spans="4:4" ht="18" customHeight="1">
      <c r="D56" s="52" t="s">
        <v>2469</v>
      </c>
    </row>
    <row r="57" spans="4:4" ht="18" customHeight="1">
      <c r="D57" s="52" t="s">
        <v>2470</v>
      </c>
    </row>
    <row r="58" spans="4:4" ht="18" customHeight="1">
      <c r="D58" s="52" t="s">
        <v>2471</v>
      </c>
    </row>
    <row r="59" spans="4:4" ht="18" customHeight="1">
      <c r="D59" s="52" t="s">
        <v>2472</v>
      </c>
    </row>
    <row r="60" spans="4:4" ht="18" customHeight="1">
      <c r="D60" s="52" t="s">
        <v>2473</v>
      </c>
    </row>
    <row r="61" spans="4:4" ht="18" customHeight="1">
      <c r="D61" s="52" t="s">
        <v>2474</v>
      </c>
    </row>
    <row r="62" spans="4:4" ht="18" customHeight="1">
      <c r="D62" s="52" t="s">
        <v>2475</v>
      </c>
    </row>
    <row r="63" spans="4:4" ht="18" customHeight="1">
      <c r="D63" s="52" t="s">
        <v>2476</v>
      </c>
    </row>
    <row r="64" spans="4:4" ht="18" customHeight="1">
      <c r="D64" s="52" t="s">
        <v>2477</v>
      </c>
    </row>
    <row r="65" spans="4:16" ht="18" customHeight="1">
      <c r="D65" s="52" t="s">
        <v>2478</v>
      </c>
    </row>
    <row r="66" spans="4:16" ht="18" customHeight="1">
      <c r="D66" s="52" t="s">
        <v>2479</v>
      </c>
    </row>
    <row r="67" spans="4:16" ht="18" customHeight="1">
      <c r="D67" s="52" t="s">
        <v>2480</v>
      </c>
    </row>
    <row r="68" spans="4:16" ht="18" customHeight="1">
      <c r="D68" s="52" t="s">
        <v>2481</v>
      </c>
    </row>
    <row r="69" spans="4:16" ht="18" customHeight="1">
      <c r="D69" s="52" t="s">
        <v>2486</v>
      </c>
    </row>
    <row r="71" spans="4:16" ht="18" customHeight="1">
      <c r="D71" s="104" t="s">
        <v>2492</v>
      </c>
      <c r="E71" s="105"/>
      <c r="F71" s="105"/>
      <c r="G71" s="105"/>
      <c r="H71" s="105"/>
      <c r="I71" s="105"/>
      <c r="J71" s="105"/>
      <c r="K71" s="105"/>
      <c r="L71" s="105"/>
      <c r="M71" s="105"/>
      <c r="N71" s="105"/>
      <c r="O71" s="53"/>
      <c r="P71" s="53"/>
    </row>
    <row r="72" spans="4:16" ht="18" customHeight="1">
      <c r="D72" s="104" t="s">
        <v>2493</v>
      </c>
      <c r="E72" s="105"/>
      <c r="F72" s="105"/>
      <c r="G72" s="105"/>
      <c r="H72" s="105"/>
      <c r="I72" s="105"/>
      <c r="J72" s="105"/>
      <c r="K72" s="105"/>
      <c r="L72" s="105"/>
      <c r="M72" s="105"/>
      <c r="N72" s="105"/>
      <c r="O72" s="53"/>
      <c r="P72" s="53"/>
    </row>
    <row r="73" spans="4:16" ht="18" customHeight="1">
      <c r="E73" s="52"/>
    </row>
    <row r="74" spans="4:16" ht="18" customHeight="1">
      <c r="E74" s="52" t="s">
        <v>2494</v>
      </c>
    </row>
    <row r="75" spans="4:16" ht="18" customHeight="1">
      <c r="E75" s="54" t="s">
        <v>2513</v>
      </c>
    </row>
    <row r="76" spans="4:16" ht="18" customHeight="1">
      <c r="E76" s="76" t="s">
        <v>2495</v>
      </c>
    </row>
    <row r="77" spans="4:16" ht="18" customHeight="1">
      <c r="E77" s="54" t="s">
        <v>2514</v>
      </c>
    </row>
    <row r="78" spans="4:16" ht="18" customHeight="1">
      <c r="E78" s="54" t="s">
        <v>2515</v>
      </c>
    </row>
    <row r="79" spans="4:16" ht="18" customHeight="1">
      <c r="E79" s="76" t="s">
        <v>109</v>
      </c>
    </row>
    <row r="80" spans="4:16" ht="18" customHeight="1">
      <c r="E80" s="76"/>
    </row>
    <row r="81" spans="5:5" ht="18" customHeight="1">
      <c r="E81" s="52" t="s">
        <v>2483</v>
      </c>
    </row>
    <row r="82" spans="5:5" ht="18" customHeight="1">
      <c r="E82" s="54" t="s">
        <v>2513</v>
      </c>
    </row>
    <row r="83" spans="5:5" ht="18" customHeight="1">
      <c r="E83" s="76" t="s">
        <v>2495</v>
      </c>
    </row>
    <row r="84" spans="5:5" ht="18" customHeight="1">
      <c r="E84" s="54" t="s">
        <v>2516</v>
      </c>
    </row>
    <row r="85" spans="5:5" ht="18" customHeight="1">
      <c r="E85" s="54" t="s">
        <v>2517</v>
      </c>
    </row>
    <row r="86" spans="5:5" ht="18" customHeight="1">
      <c r="E86" s="76" t="s">
        <v>109</v>
      </c>
    </row>
    <row r="87" spans="5:5" ht="18" customHeight="1">
      <c r="E87" s="76"/>
    </row>
    <row r="88" spans="5:5" ht="18" customHeight="1">
      <c r="E88" s="52" t="s">
        <v>2496</v>
      </c>
    </row>
    <row r="89" spans="5:5" ht="18" customHeight="1">
      <c r="E89" s="52" t="s">
        <v>2497</v>
      </c>
    </row>
    <row r="90" spans="5:5" ht="18" customHeight="1">
      <c r="E90" s="52" t="s">
        <v>2498</v>
      </c>
    </row>
    <row r="91" spans="5:5" ht="18" customHeight="1">
      <c r="E91" s="52" t="s">
        <v>2499</v>
      </c>
    </row>
    <row r="92" spans="5:5" ht="18" customHeight="1">
      <c r="E92" s="52" t="s">
        <v>2500</v>
      </c>
    </row>
    <row r="93" spans="5:5" ht="18" customHeight="1">
      <c r="E93" s="52" t="s">
        <v>2501</v>
      </c>
    </row>
    <row r="94" spans="5:5" ht="18" customHeight="1">
      <c r="E94" s="52" t="s">
        <v>2502</v>
      </c>
    </row>
    <row r="95" spans="5:5" ht="18" customHeight="1">
      <c r="E95" s="52" t="s">
        <v>2503</v>
      </c>
    </row>
    <row r="96" spans="5:5" ht="18" customHeight="1">
      <c r="E96" s="52" t="s">
        <v>2504</v>
      </c>
    </row>
    <row r="97" spans="4:23" ht="18" customHeight="1">
      <c r="E97" s="52" t="s">
        <v>2505</v>
      </c>
    </row>
    <row r="98" spans="4:23" ht="18" customHeight="1">
      <c r="E98" s="52" t="s">
        <v>2506</v>
      </c>
    </row>
    <row r="99" spans="4:23" ht="18" customHeight="1">
      <c r="E99" s="52" t="s">
        <v>2507</v>
      </c>
    </row>
    <row r="100" spans="4:23" ht="18" customHeight="1">
      <c r="E100" s="52" t="s">
        <v>2508</v>
      </c>
    </row>
    <row r="101" spans="4:23" ht="18" customHeight="1">
      <c r="E101" s="52" t="s">
        <v>2509</v>
      </c>
    </row>
    <row r="102" spans="4:23" ht="18" customHeight="1">
      <c r="E102" s="52" t="s">
        <v>2510</v>
      </c>
    </row>
    <row r="103" spans="4:23" ht="18" customHeight="1">
      <c r="E103" s="52" t="s">
        <v>2511</v>
      </c>
    </row>
    <row r="104" spans="4:23" ht="18" customHeight="1">
      <c r="E104" s="52" t="s">
        <v>2512</v>
      </c>
    </row>
    <row r="106" spans="4:23" ht="18" customHeight="1">
      <c r="E106" t="s">
        <v>2518</v>
      </c>
    </row>
    <row r="107" spans="4:23" ht="18" customHeight="1">
      <c r="E107" t="s">
        <v>2519</v>
      </c>
    </row>
    <row r="109" spans="4:23" ht="18" customHeight="1">
      <c r="D109" s="122" t="s">
        <v>2520</v>
      </c>
      <c r="E109" s="28"/>
      <c r="F109" s="28"/>
      <c r="G109" s="28"/>
      <c r="H109" s="28"/>
      <c r="I109" s="28"/>
      <c r="J109" s="28"/>
      <c r="K109" s="28"/>
      <c r="L109" s="28"/>
      <c r="M109" s="28"/>
      <c r="N109" s="28"/>
      <c r="O109" s="28"/>
      <c r="P109" s="28"/>
      <c r="Q109" s="28"/>
      <c r="R109" s="28"/>
      <c r="S109" s="28"/>
      <c r="T109" s="28"/>
      <c r="U109" s="28"/>
      <c r="V109" s="28"/>
      <c r="W109" s="28"/>
    </row>
    <row r="110" spans="4:23" ht="18" customHeight="1">
      <c r="D110" s="122" t="s">
        <v>2521</v>
      </c>
      <c r="E110" s="28"/>
      <c r="F110" s="28"/>
      <c r="G110" s="28"/>
      <c r="H110" s="28"/>
      <c r="I110" s="28"/>
      <c r="J110" s="28"/>
      <c r="K110" s="28"/>
      <c r="L110" s="28"/>
      <c r="M110" s="28"/>
      <c r="N110" s="28"/>
      <c r="O110" s="28"/>
      <c r="P110" s="28"/>
      <c r="Q110" s="28"/>
      <c r="R110" s="28"/>
      <c r="S110" s="28"/>
      <c r="T110" s="28"/>
      <c r="U110" s="28"/>
      <c r="V110" s="28"/>
      <c r="W110" s="28"/>
    </row>
    <row r="112" spans="4:23" ht="18" customHeight="1">
      <c r="E112" s="52" t="s">
        <v>2534</v>
      </c>
    </row>
    <row r="113" spans="5:21" ht="18" customHeight="1">
      <c r="E113" s="54" t="s">
        <v>2537</v>
      </c>
    </row>
    <row r="114" spans="5:21" ht="18" customHeight="1">
      <c r="E114" s="76" t="s">
        <v>2529</v>
      </c>
    </row>
    <row r="115" spans="5:21" ht="18" customHeight="1">
      <c r="E115" s="76" t="s">
        <v>2530</v>
      </c>
    </row>
    <row r="116" spans="5:21" ht="18" customHeight="1">
      <c r="E116" s="54" t="s">
        <v>2538</v>
      </c>
    </row>
    <row r="117" spans="5:21" ht="18" customHeight="1">
      <c r="E117" s="54" t="s">
        <v>2515</v>
      </c>
    </row>
    <row r="118" spans="5:21" ht="18" customHeight="1">
      <c r="E118" s="76" t="s">
        <v>2539</v>
      </c>
    </row>
    <row r="119" spans="5:21" ht="18" customHeight="1">
      <c r="E119" s="76" t="s">
        <v>109</v>
      </c>
    </row>
    <row r="120" spans="5:21" ht="18" customHeight="1">
      <c r="E120" s="76"/>
    </row>
    <row r="121" spans="5:21" ht="18" customHeight="1">
      <c r="E121" s="52" t="s">
        <v>2483</v>
      </c>
    </row>
    <row r="122" spans="5:21" ht="18" customHeight="1">
      <c r="E122" s="93" t="s">
        <v>2535</v>
      </c>
      <c r="F122" s="39"/>
      <c r="G122" s="39"/>
      <c r="H122" s="39"/>
      <c r="I122" s="39"/>
      <c r="J122" s="39"/>
      <c r="K122" s="39"/>
      <c r="L122" s="39"/>
      <c r="M122" s="39"/>
      <c r="N122" s="39"/>
      <c r="O122" s="39"/>
      <c r="P122" s="39"/>
      <c r="Q122" s="39"/>
      <c r="R122" s="39"/>
      <c r="S122" s="39"/>
      <c r="T122" s="39"/>
      <c r="U122" s="39"/>
    </row>
    <row r="123" spans="5:21" ht="18" customHeight="1">
      <c r="E123" s="93" t="s">
        <v>2531</v>
      </c>
      <c r="F123" s="39"/>
      <c r="G123" s="39"/>
      <c r="H123" s="39"/>
      <c r="I123" s="39"/>
      <c r="J123" s="39"/>
      <c r="K123" s="39"/>
      <c r="L123" s="39"/>
      <c r="M123" s="39"/>
      <c r="N123" s="39"/>
      <c r="O123" s="39"/>
      <c r="P123" s="39"/>
      <c r="Q123" s="39"/>
      <c r="R123" s="39"/>
      <c r="S123" s="39"/>
      <c r="T123" s="39"/>
      <c r="U123" s="39"/>
    </row>
    <row r="124" spans="5:21" ht="18" customHeight="1">
      <c r="E124" s="93" t="s">
        <v>2536</v>
      </c>
      <c r="F124" s="39"/>
      <c r="G124" s="39"/>
      <c r="H124" s="39"/>
      <c r="I124" s="39"/>
      <c r="J124" s="39"/>
      <c r="K124" s="39"/>
      <c r="L124" s="39"/>
      <c r="M124" s="39"/>
      <c r="N124" s="39"/>
      <c r="O124" s="39"/>
      <c r="P124" s="39"/>
      <c r="Q124" s="39"/>
      <c r="R124" s="39"/>
      <c r="S124" s="39"/>
      <c r="T124" s="39"/>
      <c r="U124" s="39"/>
    </row>
    <row r="125" spans="5:21" ht="18" customHeight="1">
      <c r="E125" s="93" t="s">
        <v>2532</v>
      </c>
      <c r="F125" s="39"/>
      <c r="G125" s="39"/>
      <c r="H125" s="39"/>
      <c r="I125" s="39"/>
      <c r="J125" s="39"/>
      <c r="K125" s="39"/>
      <c r="L125" s="39"/>
      <c r="M125" s="39"/>
      <c r="N125" s="39"/>
      <c r="O125" s="39"/>
      <c r="P125" s="39"/>
      <c r="Q125" s="39"/>
      <c r="R125" s="39"/>
      <c r="S125" s="39"/>
      <c r="T125" s="39"/>
      <c r="U125" s="39"/>
    </row>
    <row r="126" spans="5:21" ht="18" customHeight="1">
      <c r="E126" s="93" t="s">
        <v>346</v>
      </c>
      <c r="F126" s="39"/>
      <c r="G126" s="39"/>
      <c r="H126" s="39"/>
      <c r="I126" s="39"/>
      <c r="J126" s="39"/>
      <c r="K126" s="39"/>
      <c r="L126" s="39"/>
      <c r="M126" s="39"/>
      <c r="N126" s="39"/>
      <c r="O126" s="39"/>
      <c r="P126" s="39"/>
      <c r="Q126" s="39"/>
      <c r="R126" s="39"/>
      <c r="S126" s="39"/>
      <c r="T126" s="39"/>
      <c r="U126" s="39"/>
    </row>
    <row r="127" spans="5:21" s="62" customFormat="1" ht="18" customHeight="1">
      <c r="E127" s="121"/>
    </row>
    <row r="128" spans="5:21" ht="18" customHeight="1">
      <c r="E128" s="54" t="s">
        <v>2537</v>
      </c>
    </row>
    <row r="129" spans="5:5" ht="18" customHeight="1">
      <c r="E129" s="76" t="s">
        <v>2529</v>
      </c>
    </row>
    <row r="130" spans="5:5" ht="18" customHeight="1">
      <c r="E130" s="76" t="s">
        <v>2530</v>
      </c>
    </row>
    <row r="131" spans="5:5" ht="18" customHeight="1">
      <c r="E131" s="54" t="s">
        <v>2516</v>
      </c>
    </row>
    <row r="132" spans="5:5" ht="18" customHeight="1">
      <c r="E132" s="54" t="s">
        <v>2540</v>
      </c>
    </row>
    <row r="133" spans="5:5" ht="18" customHeight="1">
      <c r="E133" s="76" t="s">
        <v>2533</v>
      </c>
    </row>
    <row r="134" spans="5:5" ht="18" customHeight="1">
      <c r="E134" s="54" t="s">
        <v>2541</v>
      </c>
    </row>
    <row r="135" spans="5:5" ht="18" customHeight="1">
      <c r="E135" s="76" t="s">
        <v>109</v>
      </c>
    </row>
    <row r="148" spans="3:21" ht="18" customHeight="1">
      <c r="C148" s="42" t="s">
        <v>2542</v>
      </c>
      <c r="D148" s="42"/>
      <c r="E148" s="42"/>
      <c r="F148" s="42"/>
      <c r="G148" s="42"/>
      <c r="H148" s="42"/>
      <c r="I148" s="42"/>
    </row>
    <row r="150" spans="3:21" ht="18" customHeight="1">
      <c r="D150" s="124" t="s">
        <v>2543</v>
      </c>
      <c r="E150" s="28"/>
      <c r="F150" s="28"/>
      <c r="G150" s="28"/>
      <c r="H150" s="28"/>
      <c r="I150" s="28"/>
      <c r="J150" s="28"/>
      <c r="K150" s="28"/>
      <c r="L150" s="28"/>
      <c r="M150" s="28"/>
      <c r="N150" s="28"/>
      <c r="O150" s="28"/>
      <c r="P150" s="28"/>
      <c r="Q150" s="28"/>
      <c r="R150" s="28"/>
      <c r="S150" s="28"/>
      <c r="T150" s="28"/>
      <c r="U150" s="28"/>
    </row>
    <row r="151" spans="3:21" ht="18" customHeight="1">
      <c r="D151" s="124" t="s">
        <v>2544</v>
      </c>
      <c r="E151" s="28"/>
      <c r="F151" s="28"/>
      <c r="G151" s="28"/>
      <c r="H151" s="28"/>
      <c r="I151" s="28"/>
      <c r="J151" s="28"/>
      <c r="K151" s="28"/>
      <c r="L151" s="28"/>
      <c r="M151" s="28"/>
      <c r="N151" s="28"/>
      <c r="O151" s="28"/>
      <c r="P151" s="28"/>
      <c r="Q151" s="28"/>
      <c r="R151" s="28"/>
      <c r="S151" s="28"/>
      <c r="T151" s="28"/>
      <c r="U151" s="28"/>
    </row>
    <row r="153" spans="3:21" ht="18" customHeight="1">
      <c r="E153" s="52" t="s">
        <v>2465</v>
      </c>
    </row>
    <row r="154" spans="3:21" ht="18" customHeight="1">
      <c r="E154" s="54" t="s">
        <v>2513</v>
      </c>
    </row>
    <row r="155" spans="3:21" ht="18" customHeight="1">
      <c r="E155" s="76" t="s">
        <v>2545</v>
      </c>
    </row>
    <row r="156" spans="3:21" ht="18" customHeight="1">
      <c r="E156" s="123" t="s">
        <v>2514</v>
      </c>
      <c r="F156" s="39"/>
      <c r="G156" s="39"/>
      <c r="H156" s="39"/>
      <c r="I156" s="39"/>
      <c r="J156" s="39"/>
      <c r="K156" s="39"/>
      <c r="L156" s="39"/>
    </row>
    <row r="157" spans="3:21" ht="18" customHeight="1">
      <c r="E157" s="123" t="s">
        <v>2515</v>
      </c>
      <c r="F157" s="39"/>
      <c r="G157" s="39"/>
      <c r="H157" s="39"/>
      <c r="I157" s="39"/>
      <c r="J157" s="39"/>
      <c r="K157" s="39"/>
      <c r="L157" s="39"/>
    </row>
    <row r="158" spans="3:21" ht="18" customHeight="1">
      <c r="E158" s="78" t="s">
        <v>2547</v>
      </c>
      <c r="F158" s="39"/>
      <c r="G158" s="39"/>
      <c r="H158" s="39"/>
      <c r="I158" s="39"/>
      <c r="J158" s="39"/>
      <c r="K158" s="39"/>
      <c r="L158" s="39"/>
    </row>
    <row r="159" spans="3:21" ht="18" customHeight="1">
      <c r="E159" s="76" t="s">
        <v>109</v>
      </c>
    </row>
    <row r="160" spans="3:21" ht="18" customHeight="1">
      <c r="E160" s="76"/>
    </row>
    <row r="161" spans="3:14" ht="18" customHeight="1">
      <c r="E161" s="52" t="s">
        <v>2546</v>
      </c>
    </row>
    <row r="162" spans="3:14" ht="18" customHeight="1">
      <c r="E162" s="54" t="s">
        <v>2513</v>
      </c>
    </row>
    <row r="163" spans="3:14" ht="18" customHeight="1">
      <c r="E163" s="76" t="s">
        <v>2545</v>
      </c>
    </row>
    <row r="164" spans="3:14" ht="18" customHeight="1">
      <c r="E164" s="123" t="s">
        <v>2516</v>
      </c>
      <c r="F164" s="39"/>
      <c r="G164" s="39"/>
      <c r="H164" s="39"/>
      <c r="I164" s="39"/>
      <c r="J164" s="39"/>
      <c r="K164" s="39"/>
      <c r="L164" s="39"/>
      <c r="M164" s="39"/>
    </row>
    <row r="165" spans="3:14" ht="18" customHeight="1">
      <c r="E165" s="123" t="s">
        <v>2517</v>
      </c>
      <c r="F165" s="39"/>
      <c r="G165" s="39"/>
      <c r="H165" s="39"/>
      <c r="I165" s="39"/>
      <c r="J165" s="39"/>
      <c r="K165" s="39"/>
      <c r="L165" s="39"/>
      <c r="M165" s="39"/>
    </row>
    <row r="166" spans="3:14" ht="18" customHeight="1">
      <c r="E166" s="78" t="s">
        <v>2547</v>
      </c>
      <c r="F166" s="39"/>
      <c r="G166" s="39"/>
      <c r="H166" s="39"/>
      <c r="I166" s="39"/>
      <c r="J166" s="39"/>
      <c r="K166" s="39"/>
      <c r="L166" s="39"/>
      <c r="M166" s="39"/>
      <c r="N166" t="s">
        <v>2548</v>
      </c>
    </row>
    <row r="167" spans="3:14" ht="18" customHeight="1">
      <c r="E167" s="76" t="s">
        <v>109</v>
      </c>
    </row>
    <row r="173" spans="3:14" ht="18" customHeight="1">
      <c r="C173" s="42" t="s">
        <v>2549</v>
      </c>
      <c r="D173" s="42"/>
      <c r="E173" s="42"/>
      <c r="F173" s="42"/>
      <c r="G173" s="42"/>
      <c r="H173" s="42"/>
      <c r="I173" s="42"/>
      <c r="J173" s="42"/>
    </row>
    <row r="174" spans="3:14" ht="18" customHeight="1">
      <c r="D174" t="s">
        <v>2550</v>
      </c>
    </row>
    <row r="176" spans="3:14" ht="18" customHeight="1">
      <c r="D176" s="54" t="s">
        <v>2487</v>
      </c>
    </row>
    <row r="177" spans="4:4" ht="18" customHeight="1">
      <c r="D177" s="76" t="s">
        <v>657</v>
      </c>
    </row>
    <row r="178" spans="4:4" ht="18" customHeight="1">
      <c r="D178" s="76" t="s">
        <v>661</v>
      </c>
    </row>
    <row r="179" spans="4:4" ht="18" customHeight="1">
      <c r="D179" s="76" t="s">
        <v>658</v>
      </c>
    </row>
    <row r="180" spans="4:4" ht="18" customHeight="1">
      <c r="D180" s="76" t="s">
        <v>2551</v>
      </c>
    </row>
    <row r="181" spans="4:4" ht="18" customHeight="1">
      <c r="D181" s="54" t="s">
        <v>2568</v>
      </c>
    </row>
    <row r="182" spans="4:4" ht="18" customHeight="1">
      <c r="D182" s="54" t="s">
        <v>2569</v>
      </c>
    </row>
    <row r="183" spans="4:4" ht="18" customHeight="1">
      <c r="D183" s="76" t="s">
        <v>109</v>
      </c>
    </row>
    <row r="184" spans="4:4" ht="18" customHeight="1">
      <c r="D184" s="76"/>
    </row>
    <row r="185" spans="4:4" ht="18" customHeight="1">
      <c r="D185" s="52" t="s">
        <v>2552</v>
      </c>
    </row>
    <row r="186" spans="4:4" ht="18" customHeight="1">
      <c r="D186" s="52" t="s">
        <v>2553</v>
      </c>
    </row>
    <row r="187" spans="4:4" ht="18" customHeight="1">
      <c r="D187" s="52" t="s">
        <v>2554</v>
      </c>
    </row>
    <row r="188" spans="4:4" ht="18" customHeight="1">
      <c r="D188" s="52" t="s">
        <v>2555</v>
      </c>
    </row>
    <row r="189" spans="4:4" ht="18" customHeight="1">
      <c r="D189" s="52" t="s">
        <v>2556</v>
      </c>
    </row>
    <row r="190" spans="4:4" ht="18" customHeight="1">
      <c r="D190" s="52" t="s">
        <v>2557</v>
      </c>
    </row>
    <row r="191" spans="4:4" ht="18" customHeight="1">
      <c r="D191" s="52" t="s">
        <v>2558</v>
      </c>
    </row>
    <row r="192" spans="4:4" ht="18" customHeight="1">
      <c r="D192" s="52" t="s">
        <v>2559</v>
      </c>
    </row>
    <row r="193" spans="4:29" ht="18" customHeight="1">
      <c r="D193" s="52" t="s">
        <v>2560</v>
      </c>
    </row>
    <row r="194" spans="4:29" ht="18" customHeight="1">
      <c r="D194" s="52" t="s">
        <v>2561</v>
      </c>
    </row>
    <row r="195" spans="4:29" ht="18" customHeight="1">
      <c r="D195" s="52" t="s">
        <v>2562</v>
      </c>
    </row>
    <row r="196" spans="4:29" ht="18" customHeight="1">
      <c r="D196" s="52" t="s">
        <v>2563</v>
      </c>
    </row>
    <row r="197" spans="4:29" ht="18" customHeight="1">
      <c r="D197" s="52" t="s">
        <v>2564</v>
      </c>
    </row>
    <row r="198" spans="4:29" ht="18" customHeight="1">
      <c r="D198" s="52" t="s">
        <v>2565</v>
      </c>
    </row>
    <row r="199" spans="4:29" ht="18" customHeight="1">
      <c r="D199" s="52" t="s">
        <v>2566</v>
      </c>
    </row>
    <row r="200" spans="4:29" ht="18" customHeight="1">
      <c r="D200" s="52" t="s">
        <v>2567</v>
      </c>
    </row>
    <row r="202" spans="4:29" ht="18" customHeight="1">
      <c r="D202" s="129" t="s">
        <v>2586</v>
      </c>
      <c r="E202" s="28"/>
      <c r="F202" s="28"/>
      <c r="G202" s="28"/>
      <c r="H202" s="28"/>
      <c r="I202" s="28"/>
      <c r="J202" s="28"/>
      <c r="K202" s="28"/>
      <c r="L202" s="28"/>
      <c r="M202" s="28"/>
      <c r="N202" s="28"/>
      <c r="O202" s="28"/>
      <c r="P202" s="28"/>
      <c r="Q202" s="28"/>
      <c r="R202" s="28"/>
      <c r="S202" s="28"/>
      <c r="T202" s="28"/>
      <c r="U202" s="28"/>
      <c r="V202" s="28"/>
      <c r="W202" s="28"/>
      <c r="X202" s="28"/>
      <c r="Y202" s="28"/>
      <c r="Z202" s="28"/>
      <c r="AA202" s="28"/>
      <c r="AB202" s="28"/>
      <c r="AC202" s="28"/>
    </row>
    <row r="203" spans="4:29" ht="18" customHeight="1">
      <c r="D203" s="122" t="s">
        <v>2570</v>
      </c>
      <c r="E203" s="28"/>
      <c r="F203" s="28"/>
      <c r="G203" s="28"/>
      <c r="H203" s="28"/>
      <c r="I203" s="28"/>
      <c r="J203" s="28"/>
      <c r="K203" s="28"/>
      <c r="L203" s="28"/>
      <c r="M203" s="28"/>
      <c r="N203" s="28"/>
      <c r="O203" s="28"/>
      <c r="P203" s="28"/>
      <c r="Q203" s="28"/>
      <c r="R203" s="28"/>
      <c r="S203" s="28"/>
      <c r="T203" s="28"/>
      <c r="U203" s="28"/>
      <c r="V203" s="28"/>
      <c r="W203" s="28"/>
      <c r="X203" s="28"/>
      <c r="Y203" s="28"/>
      <c r="Z203" s="28"/>
      <c r="AA203" s="28"/>
      <c r="AB203" s="28"/>
      <c r="AC203" s="28"/>
    </row>
    <row r="205" spans="4:29" ht="18" customHeight="1">
      <c r="E205" s="93" t="s">
        <v>2465</v>
      </c>
      <c r="F205" s="39"/>
      <c r="G205" s="39"/>
      <c r="H205" s="39"/>
      <c r="I205" s="39"/>
    </row>
    <row r="206" spans="4:29" ht="18" customHeight="1">
      <c r="E206" s="54" t="s">
        <v>2608</v>
      </c>
    </row>
    <row r="207" spans="4:29" ht="18" customHeight="1">
      <c r="E207" s="76" t="s">
        <v>2609</v>
      </c>
    </row>
    <row r="208" spans="4:29" ht="18" customHeight="1">
      <c r="E208" s="76" t="s">
        <v>2587</v>
      </c>
    </row>
    <row r="209" spans="5:8" ht="18" customHeight="1">
      <c r="E209" s="54" t="s">
        <v>2610</v>
      </c>
    </row>
    <row r="210" spans="5:8" ht="18" customHeight="1">
      <c r="E210" s="54" t="s">
        <v>2611</v>
      </c>
    </row>
    <row r="211" spans="5:8" ht="18" customHeight="1">
      <c r="E211" s="76" t="s">
        <v>109</v>
      </c>
    </row>
    <row r="212" spans="5:8" ht="18" customHeight="1">
      <c r="E212" s="76"/>
    </row>
    <row r="213" spans="5:8" ht="18" customHeight="1">
      <c r="E213" s="93" t="s">
        <v>2546</v>
      </c>
      <c r="F213" s="39"/>
      <c r="G213" s="39"/>
      <c r="H213" s="39"/>
    </row>
    <row r="214" spans="5:8" ht="18" customHeight="1">
      <c r="E214" s="54" t="s">
        <v>2608</v>
      </c>
    </row>
    <row r="215" spans="5:8" ht="18" customHeight="1">
      <c r="E215" s="76" t="s">
        <v>2609</v>
      </c>
    </row>
    <row r="216" spans="5:8" ht="18" customHeight="1">
      <c r="E216" s="76" t="s">
        <v>2587</v>
      </c>
    </row>
    <row r="217" spans="5:8" ht="18" customHeight="1">
      <c r="E217" s="54" t="s">
        <v>2612</v>
      </c>
    </row>
    <row r="218" spans="5:8" ht="18" customHeight="1">
      <c r="E218" s="54" t="s">
        <v>2613</v>
      </c>
    </row>
    <row r="219" spans="5:8" ht="18" customHeight="1">
      <c r="E219" s="76" t="s">
        <v>109</v>
      </c>
    </row>
    <row r="220" spans="5:8" ht="18" customHeight="1">
      <c r="E220" s="76"/>
    </row>
    <row r="221" spans="5:8" ht="18" customHeight="1">
      <c r="E221" s="52" t="s">
        <v>2588</v>
      </c>
    </row>
    <row r="222" spans="5:8" ht="18" customHeight="1">
      <c r="E222" s="52" t="s">
        <v>2589</v>
      </c>
    </row>
    <row r="223" spans="5:8" ht="18" customHeight="1">
      <c r="E223" s="52" t="s">
        <v>2590</v>
      </c>
    </row>
    <row r="224" spans="5:8" ht="18" customHeight="1">
      <c r="E224" s="52" t="s">
        <v>2591</v>
      </c>
    </row>
    <row r="225" spans="5:5" ht="18" customHeight="1">
      <c r="E225" s="52" t="s">
        <v>2592</v>
      </c>
    </row>
    <row r="226" spans="5:5" ht="18" customHeight="1">
      <c r="E226" s="52" t="s">
        <v>2593</v>
      </c>
    </row>
    <row r="227" spans="5:5" ht="18" customHeight="1">
      <c r="E227" s="52" t="s">
        <v>2594</v>
      </c>
    </row>
    <row r="228" spans="5:5" ht="18" customHeight="1">
      <c r="E228" s="52" t="s">
        <v>2595</v>
      </c>
    </row>
    <row r="229" spans="5:5" ht="18" customHeight="1">
      <c r="E229" s="52" t="s">
        <v>2596</v>
      </c>
    </row>
    <row r="230" spans="5:5" ht="18" customHeight="1">
      <c r="E230" s="52" t="s">
        <v>2597</v>
      </c>
    </row>
    <row r="231" spans="5:5" ht="18" customHeight="1">
      <c r="E231" s="52" t="s">
        <v>2598</v>
      </c>
    </row>
    <row r="232" spans="5:5" ht="18" customHeight="1">
      <c r="E232" s="52" t="s">
        <v>2599</v>
      </c>
    </row>
    <row r="233" spans="5:5" ht="18" customHeight="1">
      <c r="E233" s="52" t="s">
        <v>2600</v>
      </c>
    </row>
    <row r="234" spans="5:5" ht="18" customHeight="1">
      <c r="E234" s="52" t="s">
        <v>2601</v>
      </c>
    </row>
    <row r="235" spans="5:5" ht="18" customHeight="1">
      <c r="E235" s="52" t="s">
        <v>2602</v>
      </c>
    </row>
    <row r="236" spans="5:5" ht="18" customHeight="1">
      <c r="E236" s="52" t="s">
        <v>2603</v>
      </c>
    </row>
    <row r="237" spans="5:5" ht="18" customHeight="1">
      <c r="E237" s="52" t="s">
        <v>2604</v>
      </c>
    </row>
    <row r="238" spans="5:5" ht="18" customHeight="1">
      <c r="E238" s="52" t="s">
        <v>2605</v>
      </c>
    </row>
    <row r="239" spans="5:5" ht="18" customHeight="1">
      <c r="E239" s="52" t="s">
        <v>2606</v>
      </c>
    </row>
    <row r="240" spans="5:5" ht="18" customHeight="1">
      <c r="E240" s="52" t="s">
        <v>2607</v>
      </c>
    </row>
    <row r="242" spans="5:18" ht="18" customHeight="1">
      <c r="E242" s="127" t="s">
        <v>2614</v>
      </c>
      <c r="F242" s="128"/>
      <c r="G242" s="128"/>
      <c r="H242" s="128"/>
      <c r="I242" s="128"/>
      <c r="J242" s="128"/>
      <c r="K242" s="128"/>
      <c r="L242" s="128"/>
      <c r="M242" s="128"/>
      <c r="N242" s="128"/>
      <c r="O242" s="128"/>
      <c r="P242" s="128"/>
      <c r="Q242" s="128"/>
      <c r="R242" s="128"/>
    </row>
    <row r="243" spans="5:18" ht="18" customHeight="1">
      <c r="E243" s="127" t="s">
        <v>2615</v>
      </c>
      <c r="F243" s="128"/>
      <c r="G243" s="128"/>
      <c r="H243" s="128"/>
      <c r="I243" s="128"/>
      <c r="J243" s="128"/>
      <c r="K243" s="128"/>
      <c r="L243" s="128"/>
      <c r="M243" s="128"/>
      <c r="N243" s="128"/>
      <c r="O243" s="128"/>
      <c r="P243" s="128"/>
      <c r="Q243" s="128"/>
      <c r="R243" s="128"/>
    </row>
    <row r="244" spans="5:18" ht="18" customHeight="1">
      <c r="E244" s="127" t="s">
        <v>2616</v>
      </c>
      <c r="F244" s="128"/>
      <c r="G244" s="128"/>
      <c r="H244" s="128"/>
      <c r="I244" s="128"/>
      <c r="J244" s="128"/>
      <c r="K244" s="128"/>
      <c r="L244" s="128"/>
      <c r="M244" s="128"/>
      <c r="N244" s="128"/>
      <c r="O244" s="128"/>
      <c r="P244" s="128"/>
      <c r="Q244" s="128"/>
      <c r="R244" s="128"/>
    </row>
    <row r="245" spans="5:18" ht="18" customHeight="1">
      <c r="E245" s="52"/>
    </row>
    <row r="246" spans="5:18" ht="18" customHeight="1">
      <c r="E246" s="52" t="s">
        <v>2465</v>
      </c>
    </row>
    <row r="247" spans="5:18" ht="18" customHeight="1">
      <c r="E247" s="54" t="s">
        <v>2608</v>
      </c>
    </row>
    <row r="248" spans="5:18" ht="18" customHeight="1">
      <c r="E248" s="76" t="s">
        <v>2609</v>
      </c>
    </row>
    <row r="249" spans="5:18" ht="18" customHeight="1">
      <c r="E249" s="76" t="s">
        <v>2587</v>
      </c>
    </row>
    <row r="250" spans="5:18" ht="18" customHeight="1">
      <c r="E250" s="54" t="s">
        <v>2610</v>
      </c>
    </row>
    <row r="251" spans="5:18" ht="18" customHeight="1">
      <c r="E251" s="54" t="s">
        <v>2617</v>
      </c>
    </row>
    <row r="252" spans="5:18" ht="18" customHeight="1">
      <c r="E252" s="76" t="s">
        <v>2618</v>
      </c>
    </row>
    <row r="253" spans="5:18" ht="18" customHeight="1">
      <c r="E253" s="76" t="s">
        <v>109</v>
      </c>
    </row>
    <row r="254" spans="5:18" ht="18" customHeight="1">
      <c r="E254" s="76"/>
    </row>
    <row r="255" spans="5:18" ht="18" customHeight="1">
      <c r="E255" s="52" t="s">
        <v>2546</v>
      </c>
    </row>
    <row r="256" spans="5:18" ht="18" customHeight="1">
      <c r="E256" s="54" t="s">
        <v>2608</v>
      </c>
    </row>
    <row r="257" spans="4:5" ht="18" customHeight="1">
      <c r="E257" s="76" t="s">
        <v>2609</v>
      </c>
    </row>
    <row r="258" spans="4:5" ht="18" customHeight="1">
      <c r="E258" s="76" t="s">
        <v>2587</v>
      </c>
    </row>
    <row r="259" spans="4:5" ht="18" customHeight="1">
      <c r="E259" s="54" t="s">
        <v>2612</v>
      </c>
    </row>
    <row r="260" spans="4:5" ht="18" customHeight="1">
      <c r="E260" s="54" t="s">
        <v>2619</v>
      </c>
    </row>
    <row r="261" spans="4:5" ht="18" customHeight="1">
      <c r="E261" s="76" t="s">
        <v>2618</v>
      </c>
    </row>
    <row r="262" spans="4:5" ht="18" customHeight="1">
      <c r="E262" s="76" t="s">
        <v>109</v>
      </c>
    </row>
    <row r="264" spans="4:5" ht="18" customHeight="1">
      <c r="D264" s="16" t="s">
        <v>2620</v>
      </c>
    </row>
    <row r="265" spans="4:5" ht="18" customHeight="1">
      <c r="D265" s="16" t="s">
        <v>2621</v>
      </c>
    </row>
    <row r="267" spans="4:5" ht="18" customHeight="1">
      <c r="E267" s="52" t="s">
        <v>2465</v>
      </c>
    </row>
    <row r="268" spans="4:5" ht="18" customHeight="1">
      <c r="E268" s="54" t="s">
        <v>2647</v>
      </c>
    </row>
    <row r="269" spans="4:5" ht="18" customHeight="1">
      <c r="E269" s="76" t="s">
        <v>2622</v>
      </c>
    </row>
    <row r="270" spans="4:5" ht="18" customHeight="1">
      <c r="E270" s="76" t="s">
        <v>2623</v>
      </c>
    </row>
    <row r="271" spans="4:5" ht="18" customHeight="1">
      <c r="E271" s="54" t="s">
        <v>2648</v>
      </c>
    </row>
    <row r="272" spans="4:5" ht="18" customHeight="1">
      <c r="E272" s="54" t="s">
        <v>2649</v>
      </c>
    </row>
    <row r="273" spans="5:5" ht="18" customHeight="1">
      <c r="E273" s="76" t="s">
        <v>2650</v>
      </c>
    </row>
    <row r="274" spans="5:5" ht="18" customHeight="1">
      <c r="E274" s="76" t="s">
        <v>2651</v>
      </c>
    </row>
    <row r="275" spans="5:5" ht="18" customHeight="1">
      <c r="E275" s="76" t="s">
        <v>109</v>
      </c>
    </row>
    <row r="276" spans="5:5" ht="18" customHeight="1">
      <c r="E276" s="76"/>
    </row>
    <row r="277" spans="5:5" ht="18" customHeight="1">
      <c r="E277" s="52" t="s">
        <v>2546</v>
      </c>
    </row>
    <row r="278" spans="5:5" ht="18" customHeight="1">
      <c r="E278" s="54" t="s">
        <v>2647</v>
      </c>
    </row>
    <row r="279" spans="5:5" ht="18" customHeight="1">
      <c r="E279" s="76" t="s">
        <v>2622</v>
      </c>
    </row>
    <row r="280" spans="5:5" ht="18" customHeight="1">
      <c r="E280" s="76" t="s">
        <v>2623</v>
      </c>
    </row>
    <row r="281" spans="5:5" ht="18" customHeight="1">
      <c r="E281" s="54" t="s">
        <v>2652</v>
      </c>
    </row>
    <row r="282" spans="5:5" ht="18" customHeight="1">
      <c r="E282" s="54" t="s">
        <v>2653</v>
      </c>
    </row>
    <row r="283" spans="5:5" ht="18" customHeight="1">
      <c r="E283" s="76" t="s">
        <v>2624</v>
      </c>
    </row>
    <row r="284" spans="5:5" ht="18" customHeight="1">
      <c r="E284" s="54" t="s">
        <v>2654</v>
      </c>
    </row>
    <row r="285" spans="5:5" ht="18" customHeight="1">
      <c r="E285" s="76" t="s">
        <v>2651</v>
      </c>
    </row>
    <row r="286" spans="5:5" ht="18" customHeight="1">
      <c r="E286" s="76"/>
    </row>
    <row r="287" spans="5:5" ht="18" customHeight="1">
      <c r="E287" s="76" t="s">
        <v>109</v>
      </c>
    </row>
    <row r="288" spans="5:5" ht="18" customHeight="1">
      <c r="E288" s="52" t="s">
        <v>2646</v>
      </c>
    </row>
    <row r="289" spans="5:5" ht="18" customHeight="1">
      <c r="E289" s="52" t="s">
        <v>2625</v>
      </c>
    </row>
    <row r="290" spans="5:5" ht="18" customHeight="1">
      <c r="E290" s="52" t="s">
        <v>2626</v>
      </c>
    </row>
    <row r="291" spans="5:5" ht="18" customHeight="1">
      <c r="E291" s="52" t="s">
        <v>2627</v>
      </c>
    </row>
    <row r="292" spans="5:5" ht="18" customHeight="1">
      <c r="E292" s="52" t="s">
        <v>2628</v>
      </c>
    </row>
    <row r="293" spans="5:5" ht="18" customHeight="1">
      <c r="E293" s="52" t="s">
        <v>2629</v>
      </c>
    </row>
    <row r="294" spans="5:5" ht="18" customHeight="1">
      <c r="E294" s="52" t="s">
        <v>2630</v>
      </c>
    </row>
    <row r="295" spans="5:5" ht="18" customHeight="1">
      <c r="E295" s="52" t="s">
        <v>2631</v>
      </c>
    </row>
    <row r="296" spans="5:5" ht="18" customHeight="1">
      <c r="E296" s="52" t="s">
        <v>2632</v>
      </c>
    </row>
    <row r="297" spans="5:5" ht="18" customHeight="1">
      <c r="E297" s="52" t="s">
        <v>2633</v>
      </c>
    </row>
    <row r="298" spans="5:5" ht="18" customHeight="1">
      <c r="E298" s="52" t="s">
        <v>2634</v>
      </c>
    </row>
    <row r="299" spans="5:5" ht="18" customHeight="1">
      <c r="E299" s="52" t="s">
        <v>2635</v>
      </c>
    </row>
    <row r="300" spans="5:5" ht="18" customHeight="1">
      <c r="E300" s="52" t="s">
        <v>2636</v>
      </c>
    </row>
    <row r="301" spans="5:5" ht="18" customHeight="1">
      <c r="E301" s="52" t="s">
        <v>2637</v>
      </c>
    </row>
    <row r="302" spans="5:5" ht="18" customHeight="1">
      <c r="E302" s="52" t="s">
        <v>2638</v>
      </c>
    </row>
    <row r="303" spans="5:5" ht="18" customHeight="1">
      <c r="E303" s="52" t="s">
        <v>2639</v>
      </c>
    </row>
    <row r="304" spans="5:5" ht="18" customHeight="1">
      <c r="E304" s="52" t="s">
        <v>2640</v>
      </c>
    </row>
    <row r="305" spans="3:26" ht="18" customHeight="1">
      <c r="E305" s="52" t="s">
        <v>2641</v>
      </c>
    </row>
    <row r="306" spans="3:26" ht="18" customHeight="1">
      <c r="E306" s="52" t="s">
        <v>2642</v>
      </c>
    </row>
    <row r="307" spans="3:26" ht="18" customHeight="1">
      <c r="E307" s="52" t="s">
        <v>2643</v>
      </c>
    </row>
    <row r="308" spans="3:26" ht="18" customHeight="1">
      <c r="E308" s="52" t="s">
        <v>2644</v>
      </c>
    </row>
    <row r="309" spans="3:26" ht="18" customHeight="1">
      <c r="E309" s="52" t="s">
        <v>2645</v>
      </c>
    </row>
    <row r="311" spans="3:26" ht="18" customHeight="1">
      <c r="C311" s="42" t="s">
        <v>2655</v>
      </c>
      <c r="D311" s="42"/>
      <c r="E311" s="42"/>
      <c r="F311" s="42"/>
      <c r="G311" s="42"/>
      <c r="H311" s="42"/>
      <c r="I311" s="42"/>
      <c r="J311" s="42"/>
      <c r="K311" s="42"/>
    </row>
    <row r="312" spans="3:26" ht="18" customHeight="1">
      <c r="D312" t="s">
        <v>2656</v>
      </c>
    </row>
    <row r="313" spans="3:26" ht="18" customHeight="1">
      <c r="D313" t="s">
        <v>2657</v>
      </c>
    </row>
    <row r="315" spans="3:26" ht="18" customHeight="1">
      <c r="D315" t="s">
        <v>2658</v>
      </c>
    </row>
    <row r="316" spans="3:26" ht="18" customHeight="1">
      <c r="D316" s="85" t="s">
        <v>2659</v>
      </c>
      <c r="E316" s="86"/>
      <c r="F316" s="86"/>
      <c r="G316" s="86"/>
      <c r="H316" s="86"/>
      <c r="I316" s="86"/>
      <c r="J316" s="86"/>
      <c r="K316" s="86"/>
      <c r="L316" s="86"/>
      <c r="M316" s="86"/>
      <c r="N316" s="86"/>
      <c r="O316" s="86"/>
      <c r="P316" s="86"/>
      <c r="Q316" s="86"/>
      <c r="R316" s="86"/>
      <c r="S316" s="86"/>
      <c r="T316" s="86"/>
      <c r="U316" s="86"/>
      <c r="V316" s="86"/>
    </row>
    <row r="317" spans="3:26" ht="18" customHeight="1">
      <c r="D317" t="s">
        <v>2660</v>
      </c>
    </row>
    <row r="319" spans="3:26" ht="18" customHeight="1">
      <c r="D319" s="122" t="s">
        <v>2661</v>
      </c>
      <c r="E319" s="28"/>
      <c r="F319" s="28"/>
      <c r="G319" s="28"/>
      <c r="H319" s="28"/>
      <c r="I319" s="28"/>
      <c r="J319" s="28"/>
      <c r="K319" s="28"/>
      <c r="L319" s="28"/>
      <c r="M319" s="28"/>
      <c r="N319" s="28"/>
      <c r="O319" s="28"/>
      <c r="P319" s="28"/>
      <c r="Q319" s="28"/>
      <c r="R319" s="28"/>
      <c r="S319" s="28"/>
      <c r="T319" s="28"/>
      <c r="U319" s="28"/>
      <c r="V319" s="28"/>
      <c r="W319" s="28"/>
      <c r="X319" s="28"/>
      <c r="Y319" s="28"/>
      <c r="Z319" s="28"/>
    </row>
    <row r="320" spans="3:26" ht="18" customHeight="1">
      <c r="D320" s="122" t="s">
        <v>2662</v>
      </c>
      <c r="E320" s="28"/>
      <c r="F320" s="28"/>
      <c r="G320" s="28"/>
      <c r="H320" s="28"/>
      <c r="I320" s="28"/>
      <c r="J320" s="28"/>
      <c r="K320" s="28"/>
      <c r="L320" s="28"/>
      <c r="M320" s="28"/>
      <c r="N320" s="28"/>
      <c r="O320" s="28"/>
      <c r="P320" s="28"/>
      <c r="Q320" s="28"/>
      <c r="R320" s="28"/>
      <c r="S320" s="28"/>
      <c r="T320" s="28"/>
      <c r="U320" s="28"/>
      <c r="V320" s="28"/>
      <c r="W320" s="28"/>
      <c r="X320" s="28"/>
      <c r="Y320" s="28"/>
      <c r="Z320" s="28"/>
    </row>
    <row r="322" spans="5:18" ht="18" customHeight="1">
      <c r="E322" s="52" t="s">
        <v>2663</v>
      </c>
    </row>
    <row r="323" spans="5:18" ht="18" customHeight="1">
      <c r="E323" s="130" t="s">
        <v>2664</v>
      </c>
      <c r="F323" s="131"/>
      <c r="G323" s="131"/>
      <c r="H323" s="131"/>
      <c r="I323" s="131"/>
      <c r="J323" s="131"/>
      <c r="K323" s="131"/>
      <c r="L323" s="131"/>
      <c r="M323" s="131"/>
      <c r="N323" s="131"/>
    </row>
    <row r="324" spans="5:18" ht="18" customHeight="1">
      <c r="E324" s="54" t="s">
        <v>2513</v>
      </c>
    </row>
    <row r="325" spans="5:18" ht="18" customHeight="1">
      <c r="E325" s="76" t="s">
        <v>2545</v>
      </c>
    </row>
    <row r="326" spans="5:18" ht="18" customHeight="1">
      <c r="E326" s="54" t="s">
        <v>2514</v>
      </c>
    </row>
    <row r="327" spans="5:18" ht="18" customHeight="1">
      <c r="E327" s="54" t="s">
        <v>2689</v>
      </c>
    </row>
    <row r="328" spans="5:18" ht="18" customHeight="1">
      <c r="E328" s="76" t="s">
        <v>109</v>
      </c>
    </row>
    <row r="329" spans="5:18" ht="18" customHeight="1">
      <c r="E329" s="76"/>
    </row>
    <row r="330" spans="5:18" ht="18" customHeight="1">
      <c r="E330" s="52" t="s">
        <v>2665</v>
      </c>
    </row>
    <row r="331" spans="5:18" ht="18" customHeight="1">
      <c r="E331" s="130" t="s">
        <v>2666</v>
      </c>
      <c r="F331" s="131"/>
      <c r="G331" s="131"/>
      <c r="H331" s="131"/>
      <c r="I331" s="131"/>
      <c r="J331" s="131"/>
      <c r="K331" s="131"/>
      <c r="L331" s="131"/>
      <c r="M331" s="131"/>
      <c r="N331" s="131"/>
      <c r="O331" s="131"/>
      <c r="P331" s="131"/>
      <c r="Q331" s="131"/>
      <c r="R331" s="131"/>
    </row>
    <row r="332" spans="5:18" ht="18" customHeight="1">
      <c r="E332" s="54" t="s">
        <v>2513</v>
      </c>
    </row>
    <row r="333" spans="5:18" ht="18" customHeight="1">
      <c r="E333" s="76" t="s">
        <v>2545</v>
      </c>
    </row>
    <row r="334" spans="5:18" ht="18" customHeight="1">
      <c r="E334" s="123" t="s">
        <v>2690</v>
      </c>
      <c r="F334" s="39"/>
      <c r="G334" s="39"/>
      <c r="H334" s="39"/>
      <c r="I334" s="39"/>
      <c r="J334" s="39"/>
      <c r="K334" s="39"/>
      <c r="L334" s="39"/>
      <c r="M334" s="39"/>
      <c r="N334" s="39"/>
      <c r="O334" s="39"/>
      <c r="P334" s="39"/>
    </row>
    <row r="335" spans="5:18" ht="18" customHeight="1">
      <c r="E335" s="54" t="s">
        <v>2517</v>
      </c>
    </row>
    <row r="336" spans="5:18" ht="18" customHeight="1">
      <c r="E336" s="76" t="s">
        <v>109</v>
      </c>
    </row>
    <row r="337" spans="5:5" ht="18" customHeight="1">
      <c r="E337" s="76"/>
    </row>
    <row r="338" spans="5:5" ht="18" customHeight="1">
      <c r="E338" s="52" t="s">
        <v>2667</v>
      </c>
    </row>
    <row r="339" spans="5:5" ht="18" customHeight="1">
      <c r="E339" s="52" t="s">
        <v>2668</v>
      </c>
    </row>
    <row r="340" spans="5:5" ht="18" customHeight="1">
      <c r="E340" s="52" t="s">
        <v>2669</v>
      </c>
    </row>
    <row r="341" spans="5:5" ht="18" customHeight="1">
      <c r="E341" s="52" t="s">
        <v>2670</v>
      </c>
    </row>
    <row r="342" spans="5:5" ht="18" customHeight="1">
      <c r="E342" s="52" t="s">
        <v>2671</v>
      </c>
    </row>
    <row r="343" spans="5:5" ht="18" customHeight="1">
      <c r="E343" s="52" t="s">
        <v>2672</v>
      </c>
    </row>
    <row r="344" spans="5:5" ht="18" customHeight="1">
      <c r="E344" s="52" t="s">
        <v>2673</v>
      </c>
    </row>
    <row r="345" spans="5:5" ht="18" customHeight="1">
      <c r="E345" s="52" t="s">
        <v>2674</v>
      </c>
    </row>
    <row r="346" spans="5:5" ht="18" customHeight="1">
      <c r="E346" s="52" t="s">
        <v>2675</v>
      </c>
    </row>
    <row r="347" spans="5:5" ht="18" customHeight="1">
      <c r="E347" s="52" t="s">
        <v>2676</v>
      </c>
    </row>
    <row r="348" spans="5:5" ht="18" customHeight="1">
      <c r="E348" s="52" t="s">
        <v>2677</v>
      </c>
    </row>
    <row r="349" spans="5:5" ht="18" customHeight="1">
      <c r="E349" s="52" t="s">
        <v>2678</v>
      </c>
    </row>
    <row r="350" spans="5:5" ht="18" customHeight="1">
      <c r="E350" s="52" t="s">
        <v>2679</v>
      </c>
    </row>
    <row r="351" spans="5:5" ht="18" customHeight="1">
      <c r="E351" s="52" t="s">
        <v>2680</v>
      </c>
    </row>
    <row r="352" spans="5:5" ht="18" customHeight="1">
      <c r="E352" s="52" t="s">
        <v>2681</v>
      </c>
    </row>
    <row r="353" spans="4:26" ht="18" customHeight="1">
      <c r="E353" s="52" t="s">
        <v>2682</v>
      </c>
    </row>
    <row r="354" spans="4:26" ht="18" customHeight="1">
      <c r="E354" s="52" t="s">
        <v>2683</v>
      </c>
    </row>
    <row r="355" spans="4:26" ht="18" customHeight="1">
      <c r="E355" s="125" t="s">
        <v>2684</v>
      </c>
      <c r="F355" s="126"/>
      <c r="G355" s="126"/>
      <c r="H355" s="126"/>
      <c r="I355" s="126"/>
      <c r="J355" s="126"/>
      <c r="K355" s="126"/>
      <c r="L355" s="126"/>
      <c r="M355" s="126"/>
      <c r="N355" s="126"/>
      <c r="O355" s="126"/>
      <c r="P355" s="126"/>
      <c r="Q355" s="126"/>
      <c r="R355" s="126"/>
    </row>
    <row r="356" spans="4:26" ht="18" customHeight="1">
      <c r="E356" s="125" t="s">
        <v>2685</v>
      </c>
      <c r="F356" s="126"/>
      <c r="G356" s="126"/>
      <c r="H356" s="126"/>
      <c r="I356" s="126"/>
      <c r="J356" s="126"/>
      <c r="K356" s="126"/>
      <c r="L356" s="126"/>
      <c r="M356" s="126"/>
      <c r="N356" s="126"/>
      <c r="O356" s="126"/>
      <c r="P356" s="126"/>
      <c r="Q356" s="126"/>
      <c r="R356" s="126"/>
      <c r="U356" t="s">
        <v>2691</v>
      </c>
    </row>
    <row r="357" spans="4:26" ht="18" customHeight="1">
      <c r="E357" s="125" t="s">
        <v>2686</v>
      </c>
      <c r="F357" s="126"/>
      <c r="G357" s="126"/>
      <c r="H357" s="126"/>
      <c r="I357" s="126"/>
      <c r="J357" s="126"/>
      <c r="K357" s="126"/>
      <c r="L357" s="126"/>
      <c r="M357" s="126"/>
      <c r="N357" s="126"/>
      <c r="O357" s="126"/>
      <c r="P357" s="126"/>
      <c r="Q357" s="126"/>
      <c r="R357" s="126"/>
      <c r="U357" t="s">
        <v>2692</v>
      </c>
    </row>
    <row r="358" spans="4:26" ht="18" customHeight="1">
      <c r="E358" s="125" t="s">
        <v>2687</v>
      </c>
      <c r="F358" s="126"/>
      <c r="G358" s="126"/>
      <c r="H358" s="126"/>
      <c r="I358" s="126"/>
      <c r="J358" s="126"/>
      <c r="K358" s="126"/>
      <c r="L358" s="126"/>
      <c r="M358" s="126"/>
      <c r="N358" s="126"/>
      <c r="O358" s="126"/>
      <c r="P358" s="126"/>
      <c r="Q358" s="126"/>
      <c r="R358" s="126"/>
    </row>
    <row r="359" spans="4:26" ht="18" customHeight="1">
      <c r="E359" s="125" t="s">
        <v>2688</v>
      </c>
      <c r="F359" s="126"/>
      <c r="G359" s="126"/>
      <c r="H359" s="126"/>
      <c r="I359" s="126"/>
      <c r="J359" s="126"/>
      <c r="K359" s="126"/>
      <c r="L359" s="126"/>
      <c r="M359" s="126"/>
      <c r="N359" s="126"/>
      <c r="O359" s="126"/>
      <c r="P359" s="126"/>
      <c r="Q359" s="126"/>
      <c r="R359" s="126"/>
    </row>
    <row r="361" spans="4:26" ht="18" customHeight="1">
      <c r="D361" s="122" t="s">
        <v>2693</v>
      </c>
      <c r="E361" s="28"/>
      <c r="F361" s="28"/>
      <c r="G361" s="28"/>
      <c r="H361" s="28"/>
      <c r="I361" s="28"/>
      <c r="J361" s="28"/>
      <c r="K361" s="28"/>
      <c r="L361" s="28"/>
      <c r="M361" s="28"/>
      <c r="N361" s="28"/>
      <c r="O361" s="28"/>
      <c r="P361" s="28"/>
      <c r="Q361" s="28"/>
      <c r="R361" s="28"/>
      <c r="S361" s="28"/>
      <c r="T361" s="28"/>
      <c r="U361" s="28"/>
      <c r="V361" s="28"/>
      <c r="W361" s="28"/>
      <c r="X361" s="28"/>
      <c r="Y361" s="28"/>
      <c r="Z361" s="28"/>
    </row>
    <row r="362" spans="4:26" ht="18" customHeight="1">
      <c r="D362" s="129" t="s">
        <v>2694</v>
      </c>
      <c r="E362" s="28"/>
      <c r="F362" s="28"/>
      <c r="G362" s="28"/>
      <c r="H362" s="28"/>
      <c r="I362" s="28"/>
      <c r="J362" s="28"/>
      <c r="K362" s="28"/>
      <c r="L362" s="28"/>
      <c r="M362" s="28"/>
      <c r="N362" s="28"/>
      <c r="O362" s="28"/>
      <c r="P362" s="28"/>
      <c r="Q362" s="28"/>
      <c r="R362" s="28"/>
      <c r="S362" s="28"/>
      <c r="T362" s="28"/>
      <c r="U362" s="28"/>
      <c r="V362" s="28"/>
      <c r="W362" s="28"/>
      <c r="X362" s="28"/>
      <c r="Y362" s="28"/>
      <c r="Z362" s="28"/>
    </row>
    <row r="364" spans="4:26" ht="18" customHeight="1">
      <c r="E364" s="52" t="s">
        <v>2663</v>
      </c>
    </row>
    <row r="365" spans="4:26" ht="18" customHeight="1">
      <c r="E365" s="52" t="s">
        <v>2664</v>
      </c>
    </row>
    <row r="366" spans="4:26" ht="18" customHeight="1">
      <c r="E366" s="54" t="s">
        <v>2513</v>
      </c>
    </row>
    <row r="367" spans="4:26" ht="18" customHeight="1">
      <c r="E367" s="76" t="s">
        <v>2545</v>
      </c>
    </row>
    <row r="368" spans="4:26" ht="18" customHeight="1">
      <c r="E368" s="54" t="s">
        <v>2514</v>
      </c>
    </row>
    <row r="369" spans="5:5" ht="18" customHeight="1">
      <c r="E369" s="54" t="s">
        <v>2703</v>
      </c>
    </row>
    <row r="370" spans="5:5" ht="18" customHeight="1">
      <c r="E370" s="54" t="s">
        <v>2704</v>
      </c>
    </row>
    <row r="371" spans="5:5" ht="18" customHeight="1">
      <c r="E371" s="76" t="s">
        <v>109</v>
      </c>
    </row>
    <row r="372" spans="5:5" ht="18" customHeight="1">
      <c r="E372" s="76"/>
    </row>
    <row r="373" spans="5:5" ht="18" customHeight="1">
      <c r="E373" s="52" t="s">
        <v>2665</v>
      </c>
    </row>
    <row r="374" spans="5:5" ht="18" customHeight="1">
      <c r="E374" s="52" t="s">
        <v>2666</v>
      </c>
    </row>
    <row r="375" spans="5:5" ht="18" customHeight="1">
      <c r="E375" s="54" t="s">
        <v>2513</v>
      </c>
    </row>
    <row r="376" spans="5:5" ht="18" customHeight="1">
      <c r="E376" s="76" t="s">
        <v>2545</v>
      </c>
    </row>
    <row r="377" spans="5:5" ht="18" customHeight="1">
      <c r="E377" s="54" t="s">
        <v>2705</v>
      </c>
    </row>
    <row r="378" spans="5:5" ht="18" customHeight="1">
      <c r="E378" s="54" t="s">
        <v>2517</v>
      </c>
    </row>
    <row r="379" spans="5:5" ht="18" customHeight="1">
      <c r="E379" s="54" t="s">
        <v>2704</v>
      </c>
    </row>
    <row r="380" spans="5:5" ht="18" customHeight="1">
      <c r="E380" s="76" t="s">
        <v>109</v>
      </c>
    </row>
    <row r="381" spans="5:5" ht="18" customHeight="1">
      <c r="E381" s="76"/>
    </row>
    <row r="382" spans="5:5" ht="18" customHeight="1">
      <c r="E382" s="52" t="s">
        <v>2667</v>
      </c>
    </row>
    <row r="383" spans="5:5" ht="18" customHeight="1">
      <c r="E383" s="52" t="s">
        <v>2668</v>
      </c>
    </row>
    <row r="384" spans="5:5" ht="18" customHeight="1">
      <c r="E384" s="52" t="s">
        <v>2682</v>
      </c>
    </row>
    <row r="385" spans="5:5" ht="18" customHeight="1">
      <c r="E385" s="52" t="s">
        <v>2670</v>
      </c>
    </row>
    <row r="386" spans="5:5" ht="18" customHeight="1">
      <c r="E386" s="52" t="s">
        <v>2683</v>
      </c>
    </row>
    <row r="387" spans="5:5" ht="18" customHeight="1">
      <c r="E387" s="52" t="s">
        <v>2679</v>
      </c>
    </row>
    <row r="388" spans="5:5" ht="18" customHeight="1">
      <c r="E388" s="52" t="s">
        <v>2676</v>
      </c>
    </row>
    <row r="389" spans="5:5" ht="18" customHeight="1">
      <c r="E389" s="52" t="s">
        <v>2669</v>
      </c>
    </row>
    <row r="390" spans="5:5" ht="18" customHeight="1">
      <c r="E390" s="52" t="s">
        <v>2677</v>
      </c>
    </row>
    <row r="391" spans="5:5" ht="18" customHeight="1">
      <c r="E391" s="52" t="s">
        <v>2680</v>
      </c>
    </row>
    <row r="392" spans="5:5" ht="18" customHeight="1">
      <c r="E392" s="52" t="s">
        <v>2674</v>
      </c>
    </row>
    <row r="393" spans="5:5" ht="18" customHeight="1">
      <c r="E393" s="52" t="s">
        <v>2672</v>
      </c>
    </row>
    <row r="394" spans="5:5" ht="18" customHeight="1">
      <c r="E394" s="52" t="s">
        <v>2695</v>
      </c>
    </row>
    <row r="395" spans="5:5" ht="18" customHeight="1">
      <c r="E395" s="52" t="s">
        <v>2675</v>
      </c>
    </row>
    <row r="396" spans="5:5" ht="18" customHeight="1">
      <c r="E396" s="52" t="s">
        <v>2681</v>
      </c>
    </row>
    <row r="397" spans="5:5" ht="18" customHeight="1">
      <c r="E397" s="52" t="s">
        <v>2673</v>
      </c>
    </row>
    <row r="398" spans="5:5" ht="18" customHeight="1">
      <c r="E398" s="52" t="s">
        <v>2678</v>
      </c>
    </row>
    <row r="399" spans="5:5" ht="18" customHeight="1">
      <c r="E399" s="52" t="s">
        <v>2696</v>
      </c>
    </row>
    <row r="400" spans="5:5" ht="18" customHeight="1">
      <c r="E400" s="52" t="s">
        <v>2697</v>
      </c>
    </row>
    <row r="401" spans="4:27" ht="18" customHeight="1">
      <c r="E401" s="52" t="s">
        <v>2698</v>
      </c>
    </row>
    <row r="402" spans="4:27" ht="18" customHeight="1">
      <c r="E402" s="52" t="s">
        <v>2699</v>
      </c>
    </row>
    <row r="403" spans="4:27" ht="18" customHeight="1">
      <c r="E403" s="52" t="s">
        <v>2700</v>
      </c>
    </row>
    <row r="404" spans="4:27" ht="18" customHeight="1">
      <c r="E404" s="52" t="s">
        <v>2701</v>
      </c>
    </row>
    <row r="405" spans="4:27" ht="18" customHeight="1">
      <c r="E405" s="52" t="s">
        <v>2702</v>
      </c>
    </row>
    <row r="407" spans="4:27" ht="18" customHeight="1">
      <c r="D407" s="122" t="s">
        <v>2706</v>
      </c>
      <c r="E407" s="28"/>
      <c r="F407" s="28"/>
      <c r="G407" s="28"/>
      <c r="H407" s="28"/>
      <c r="I407" s="28"/>
      <c r="J407" s="28"/>
      <c r="K407" s="28"/>
      <c r="L407" s="28"/>
      <c r="M407" s="28"/>
      <c r="N407" s="28"/>
      <c r="O407" s="28"/>
      <c r="P407" s="28"/>
      <c r="Q407" s="28"/>
      <c r="R407" s="28"/>
      <c r="S407" s="28"/>
      <c r="T407" s="28"/>
      <c r="U407" s="28"/>
      <c r="V407" s="28"/>
      <c r="W407" s="28"/>
      <c r="X407" s="28"/>
      <c r="Y407" s="28"/>
      <c r="Z407" s="28"/>
      <c r="AA407" s="62"/>
    </row>
    <row r="408" spans="4:27" ht="18" customHeight="1">
      <c r="D408" s="122" t="s">
        <v>2707</v>
      </c>
      <c r="E408" s="28"/>
      <c r="F408" s="28"/>
      <c r="G408" s="28"/>
      <c r="H408" s="28"/>
      <c r="I408" s="28"/>
      <c r="J408" s="28"/>
      <c r="K408" s="28"/>
      <c r="L408" s="28"/>
      <c r="M408" s="28"/>
      <c r="N408" s="28"/>
      <c r="O408" s="28"/>
      <c r="P408" s="28"/>
      <c r="Q408" s="28"/>
      <c r="R408" s="28"/>
      <c r="S408" s="28"/>
      <c r="T408" s="28"/>
      <c r="U408" s="28"/>
      <c r="V408" s="28"/>
      <c r="W408" s="28"/>
      <c r="X408" s="28"/>
      <c r="Y408" s="28"/>
      <c r="Z408" s="28"/>
      <c r="AA408" s="62"/>
    </row>
    <row r="410" spans="4:27" ht="18" customHeight="1">
      <c r="F410" t="s">
        <v>2708</v>
      </c>
    </row>
    <row r="411" spans="4:27" ht="18" customHeight="1">
      <c r="F411" t="s">
        <v>2709</v>
      </c>
    </row>
    <row r="413" spans="4:27" ht="18" customHeight="1">
      <c r="F413" s="52" t="s">
        <v>2710</v>
      </c>
    </row>
    <row r="414" spans="4:27" ht="18" customHeight="1">
      <c r="F414" s="52"/>
    </row>
    <row r="415" spans="4:27" ht="18" customHeight="1">
      <c r="F415" s="52" t="s">
        <v>2711</v>
      </c>
    </row>
    <row r="416" spans="4:27" ht="18" customHeight="1">
      <c r="F416" s="54" t="s">
        <v>2513</v>
      </c>
    </row>
    <row r="417" spans="6:6" ht="18" customHeight="1">
      <c r="F417" s="76" t="s">
        <v>2712</v>
      </c>
    </row>
    <row r="418" spans="6:6" ht="18" customHeight="1">
      <c r="F418" s="54" t="s">
        <v>2514</v>
      </c>
    </row>
    <row r="419" spans="6:6" ht="18" customHeight="1">
      <c r="F419" s="54" t="s">
        <v>2689</v>
      </c>
    </row>
    <row r="420" spans="6:6" ht="18" customHeight="1">
      <c r="F420" s="76" t="s">
        <v>593</v>
      </c>
    </row>
    <row r="421" spans="6:6" ht="18" customHeight="1">
      <c r="F421" s="54" t="s">
        <v>2513</v>
      </c>
    </row>
    <row r="422" spans="6:6" ht="18" customHeight="1">
      <c r="F422" s="76" t="s">
        <v>2712</v>
      </c>
    </row>
    <row r="423" spans="6:6" ht="18" customHeight="1">
      <c r="F423" s="54" t="s">
        <v>2514</v>
      </c>
    </row>
    <row r="424" spans="6:6" ht="18" customHeight="1">
      <c r="F424" s="54" t="s">
        <v>2703</v>
      </c>
    </row>
    <row r="425" spans="6:6" ht="18" customHeight="1">
      <c r="F425" s="76" t="s">
        <v>109</v>
      </c>
    </row>
    <row r="426" spans="6:6" ht="18" customHeight="1">
      <c r="F426" s="76"/>
    </row>
    <row r="427" spans="6:6" ht="18" customHeight="1">
      <c r="F427" s="52" t="s">
        <v>2713</v>
      </c>
    </row>
    <row r="428" spans="6:6" ht="18" customHeight="1">
      <c r="F428" s="54" t="s">
        <v>2513</v>
      </c>
    </row>
    <row r="429" spans="6:6" ht="18" customHeight="1">
      <c r="F429" s="76" t="s">
        <v>2712</v>
      </c>
    </row>
    <row r="430" spans="6:6" ht="18" customHeight="1">
      <c r="F430" s="54" t="s">
        <v>2714</v>
      </c>
    </row>
    <row r="431" spans="6:6" ht="18" customHeight="1">
      <c r="F431" s="54" t="s">
        <v>2517</v>
      </c>
    </row>
    <row r="432" spans="6:6" ht="18" customHeight="1">
      <c r="F432" s="76" t="s">
        <v>109</v>
      </c>
    </row>
    <row r="436" spans="3:8" ht="18" customHeight="1">
      <c r="C436" s="42" t="s">
        <v>2715</v>
      </c>
      <c r="D436" s="42"/>
      <c r="E436" s="42"/>
      <c r="F436" s="42"/>
      <c r="G436" s="42"/>
      <c r="H436" s="42"/>
    </row>
    <row r="437" spans="3:8" ht="18" customHeight="1">
      <c r="D437" t="s">
        <v>2737</v>
      </c>
    </row>
    <row r="439" spans="3:8" ht="18" customHeight="1">
      <c r="D439" s="52" t="s">
        <v>2731</v>
      </c>
    </row>
    <row r="440" spans="3:8" ht="18" customHeight="1">
      <c r="D440" s="54" t="s">
        <v>2487</v>
      </c>
    </row>
    <row r="441" spans="3:8" ht="18" customHeight="1">
      <c r="D441" s="76" t="s">
        <v>657</v>
      </c>
    </row>
    <row r="442" spans="3:8" ht="18" customHeight="1">
      <c r="D442" s="76" t="s">
        <v>2716</v>
      </c>
    </row>
    <row r="443" spans="3:8" ht="18" customHeight="1">
      <c r="D443" s="54" t="s">
        <v>2733</v>
      </c>
    </row>
    <row r="444" spans="3:8" ht="18" customHeight="1">
      <c r="D444" s="54" t="s">
        <v>2734</v>
      </c>
    </row>
    <row r="445" spans="3:8" ht="18" customHeight="1">
      <c r="D445" s="76" t="s">
        <v>109</v>
      </c>
    </row>
    <row r="446" spans="3:8" ht="18" customHeight="1">
      <c r="D446" s="76"/>
    </row>
    <row r="447" spans="3:8" ht="18" customHeight="1">
      <c r="D447" s="52" t="s">
        <v>2732</v>
      </c>
    </row>
    <row r="448" spans="3:8" ht="18" customHeight="1">
      <c r="D448" s="54" t="s">
        <v>2487</v>
      </c>
    </row>
    <row r="449" spans="4:4" ht="18" customHeight="1">
      <c r="D449" s="76" t="s">
        <v>657</v>
      </c>
    </row>
    <row r="450" spans="4:4" ht="18" customHeight="1">
      <c r="D450" s="76" t="s">
        <v>2716</v>
      </c>
    </row>
    <row r="451" spans="4:4" ht="18" customHeight="1">
      <c r="D451" s="54" t="s">
        <v>2735</v>
      </c>
    </row>
    <row r="452" spans="4:4" ht="18" customHeight="1">
      <c r="D452" s="54" t="s">
        <v>2736</v>
      </c>
    </row>
    <row r="453" spans="4:4" ht="18" customHeight="1">
      <c r="D453" s="76" t="s">
        <v>109</v>
      </c>
    </row>
    <row r="454" spans="4:4" ht="18" customHeight="1">
      <c r="D454" s="76"/>
    </row>
    <row r="455" spans="4:4" ht="18" customHeight="1">
      <c r="D455" s="52" t="s">
        <v>1784</v>
      </c>
    </row>
    <row r="456" spans="4:4" ht="18" customHeight="1">
      <c r="D456" s="52" t="s">
        <v>2717</v>
      </c>
    </row>
    <row r="457" spans="4:4" ht="18" customHeight="1">
      <c r="D457" s="52" t="s">
        <v>867</v>
      </c>
    </row>
    <row r="458" spans="4:4" ht="18" customHeight="1">
      <c r="D458" s="52" t="s">
        <v>2718</v>
      </c>
    </row>
    <row r="459" spans="4:4" ht="18" customHeight="1">
      <c r="D459" s="52" t="s">
        <v>2719</v>
      </c>
    </row>
    <row r="460" spans="4:4" ht="18" customHeight="1">
      <c r="D460" s="52" t="s">
        <v>2720</v>
      </c>
    </row>
    <row r="461" spans="4:4" ht="18" customHeight="1">
      <c r="D461" s="52" t="s">
        <v>2721</v>
      </c>
    </row>
    <row r="462" spans="4:4" ht="18" customHeight="1">
      <c r="D462" s="52" t="s">
        <v>2722</v>
      </c>
    </row>
    <row r="463" spans="4:4" ht="18" customHeight="1">
      <c r="D463" s="52" t="s">
        <v>2723</v>
      </c>
    </row>
    <row r="464" spans="4:4" ht="18" customHeight="1">
      <c r="D464" s="52" t="s">
        <v>2724</v>
      </c>
    </row>
    <row r="465" spans="3:6" ht="18" customHeight="1">
      <c r="D465" s="52" t="s">
        <v>2725</v>
      </c>
    </row>
    <row r="466" spans="3:6" ht="18" customHeight="1">
      <c r="D466" s="52" t="s">
        <v>2726</v>
      </c>
    </row>
    <row r="467" spans="3:6" ht="18" customHeight="1">
      <c r="D467" s="52" t="s">
        <v>2727</v>
      </c>
    </row>
    <row r="468" spans="3:6" ht="18" customHeight="1">
      <c r="D468" s="52" t="s">
        <v>2728</v>
      </c>
    </row>
    <row r="469" spans="3:6" ht="18" customHeight="1">
      <c r="D469" s="52" t="s">
        <v>2729</v>
      </c>
    </row>
    <row r="470" spans="3:6" ht="18" customHeight="1">
      <c r="D470" s="52" t="s">
        <v>2730</v>
      </c>
    </row>
    <row r="471" spans="3:6" ht="18" customHeight="1">
      <c r="D471" s="52" t="s">
        <v>1800</v>
      </c>
    </row>
    <row r="474" spans="3:6" ht="18" customHeight="1">
      <c r="C474" s="132" t="s">
        <v>2744</v>
      </c>
      <c r="D474" s="42"/>
      <c r="E474" s="42"/>
      <c r="F474" s="42"/>
    </row>
    <row r="475" spans="3:6" ht="18" customHeight="1">
      <c r="C475" s="79"/>
    </row>
    <row r="476" spans="3:6" ht="18" customHeight="1">
      <c r="C476" s="52" t="s">
        <v>2494</v>
      </c>
    </row>
    <row r="477" spans="3:6" ht="18" customHeight="1">
      <c r="C477" s="54" t="s">
        <v>2741</v>
      </c>
    </row>
    <row r="478" spans="3:6" ht="18" customHeight="1">
      <c r="C478" s="76" t="s">
        <v>2738</v>
      </c>
    </row>
    <row r="479" spans="3:6" ht="18" customHeight="1">
      <c r="C479" s="76" t="s">
        <v>2739</v>
      </c>
    </row>
    <row r="480" spans="3:6" ht="18" customHeight="1">
      <c r="C480" s="76" t="s">
        <v>657</v>
      </c>
    </row>
    <row r="481" spans="3:3" ht="18" customHeight="1">
      <c r="C481" s="76" t="s">
        <v>2740</v>
      </c>
    </row>
    <row r="482" spans="3:3" ht="18" customHeight="1">
      <c r="C482" s="54" t="s">
        <v>2488</v>
      </c>
    </row>
    <row r="483" spans="3:3" ht="18" customHeight="1">
      <c r="C483" s="54" t="s">
        <v>2489</v>
      </c>
    </row>
    <row r="484" spans="3:3" ht="18" customHeight="1">
      <c r="C484" s="76" t="s">
        <v>2742</v>
      </c>
    </row>
    <row r="485" spans="3:3" ht="18" customHeight="1">
      <c r="C485" s="54" t="s">
        <v>2743</v>
      </c>
    </row>
    <row r="486" spans="3:3" ht="18" customHeight="1">
      <c r="C486" s="76" t="s">
        <v>109</v>
      </c>
    </row>
    <row r="487" spans="3:3" ht="18" customHeight="1">
      <c r="C487" s="76"/>
    </row>
    <row r="488" spans="3:3" ht="18" customHeight="1">
      <c r="C488" s="52" t="s">
        <v>2483</v>
      </c>
    </row>
    <row r="489" spans="3:3" ht="18" customHeight="1">
      <c r="C489" s="54" t="s">
        <v>2741</v>
      </c>
    </row>
    <row r="490" spans="3:3" ht="18" customHeight="1">
      <c r="C490" s="76" t="s">
        <v>2738</v>
      </c>
    </row>
    <row r="491" spans="3:3" ht="18" customHeight="1">
      <c r="C491" s="76" t="s">
        <v>2739</v>
      </c>
    </row>
    <row r="492" spans="3:3" ht="18" customHeight="1">
      <c r="C492" s="76" t="s">
        <v>657</v>
      </c>
    </row>
    <row r="493" spans="3:3" ht="18" customHeight="1">
      <c r="C493" s="76" t="s">
        <v>2740</v>
      </c>
    </row>
    <row r="494" spans="3:3" ht="18" customHeight="1">
      <c r="C494" s="54" t="s">
        <v>2490</v>
      </c>
    </row>
    <row r="495" spans="3:3" ht="18" customHeight="1">
      <c r="C495" s="54" t="s">
        <v>2491</v>
      </c>
    </row>
    <row r="496" spans="3:3" ht="18" customHeight="1">
      <c r="C496" s="76" t="s">
        <v>2742</v>
      </c>
    </row>
    <row r="497" spans="3:5" ht="18" customHeight="1">
      <c r="C497" s="54" t="s">
        <v>2743</v>
      </c>
    </row>
    <row r="498" spans="3:5" ht="18" customHeight="1">
      <c r="C498" s="76" t="s">
        <v>109</v>
      </c>
    </row>
    <row r="508" spans="3:5" ht="18" customHeight="1">
      <c r="C508" s="132" t="s">
        <v>2754</v>
      </c>
      <c r="D508" s="42"/>
      <c r="E508" s="42"/>
    </row>
    <row r="509" spans="3:5" ht="18" customHeight="1">
      <c r="C509" s="52" t="s">
        <v>2465</v>
      </c>
    </row>
    <row r="510" spans="3:5" ht="18" customHeight="1">
      <c r="C510" s="54" t="s">
        <v>2748</v>
      </c>
    </row>
    <row r="511" spans="3:5" ht="18" customHeight="1">
      <c r="C511" s="76" t="s">
        <v>2466</v>
      </c>
    </row>
    <row r="512" spans="3:5" ht="18" customHeight="1">
      <c r="C512" s="54" t="s">
        <v>2077</v>
      </c>
    </row>
    <row r="513" spans="3:3" ht="18" customHeight="1">
      <c r="C513" s="76" t="s">
        <v>2749</v>
      </c>
    </row>
    <row r="514" spans="3:3" ht="18" customHeight="1">
      <c r="C514" s="76" t="s">
        <v>2750</v>
      </c>
    </row>
    <row r="515" spans="3:3" ht="18" customHeight="1">
      <c r="C515" s="76" t="s">
        <v>2751</v>
      </c>
    </row>
    <row r="516" spans="3:3" ht="18" customHeight="1">
      <c r="C516" s="76" t="s">
        <v>2752</v>
      </c>
    </row>
    <row r="517" spans="3:3" ht="18" customHeight="1">
      <c r="C517" s="76" t="s">
        <v>2753</v>
      </c>
    </row>
    <row r="518" spans="3:3" ht="18" customHeight="1">
      <c r="C518" s="76" t="s">
        <v>2084</v>
      </c>
    </row>
    <row r="519" spans="3:3" ht="18" customHeight="1">
      <c r="C519" s="76" t="s">
        <v>2085</v>
      </c>
    </row>
    <row r="520" spans="3:3" ht="18" customHeight="1">
      <c r="C520" s="76" t="s">
        <v>2745</v>
      </c>
    </row>
    <row r="521" spans="3:3" ht="18" customHeight="1">
      <c r="C521" s="54" t="s">
        <v>2489</v>
      </c>
    </row>
    <row r="522" spans="3:3" ht="18" customHeight="1">
      <c r="C522" s="76" t="s">
        <v>109</v>
      </c>
    </row>
    <row r="523" spans="3:3" ht="18" customHeight="1">
      <c r="C523" s="76"/>
    </row>
    <row r="524" spans="3:3" ht="18" customHeight="1">
      <c r="C524" s="52" t="s">
        <v>2746</v>
      </c>
    </row>
    <row r="525" spans="3:3" ht="18" customHeight="1">
      <c r="C525" s="54" t="s">
        <v>2748</v>
      </c>
    </row>
    <row r="526" spans="3:3" ht="18" customHeight="1">
      <c r="C526" s="76" t="s">
        <v>2466</v>
      </c>
    </row>
    <row r="527" spans="3:3" ht="18" customHeight="1">
      <c r="C527" s="54" t="s">
        <v>2077</v>
      </c>
    </row>
    <row r="528" spans="3:3" ht="18" customHeight="1">
      <c r="C528" s="76" t="s">
        <v>2749</v>
      </c>
    </row>
    <row r="529" spans="3:6" ht="18" customHeight="1">
      <c r="C529" s="76" t="s">
        <v>2750</v>
      </c>
    </row>
    <row r="530" spans="3:6" ht="18" customHeight="1">
      <c r="C530" s="76" t="s">
        <v>2751</v>
      </c>
    </row>
    <row r="531" spans="3:6" ht="18" customHeight="1">
      <c r="C531" s="76" t="s">
        <v>2752</v>
      </c>
    </row>
    <row r="532" spans="3:6" ht="18" customHeight="1">
      <c r="C532" s="76" t="s">
        <v>2753</v>
      </c>
    </row>
    <row r="533" spans="3:6" ht="18" customHeight="1">
      <c r="C533" s="76" t="s">
        <v>2084</v>
      </c>
    </row>
    <row r="534" spans="3:6" ht="18" customHeight="1">
      <c r="C534" s="76" t="s">
        <v>2085</v>
      </c>
    </row>
    <row r="535" spans="3:6" ht="18" customHeight="1">
      <c r="C535" s="76" t="s">
        <v>2747</v>
      </c>
    </row>
    <row r="536" spans="3:6" ht="18" customHeight="1">
      <c r="C536" s="54" t="s">
        <v>2491</v>
      </c>
    </row>
    <row r="537" spans="3:6" ht="18" customHeight="1">
      <c r="C537" s="76" t="s">
        <v>109</v>
      </c>
    </row>
    <row r="544" spans="3:6" ht="18" customHeight="1">
      <c r="C544" s="132" t="s">
        <v>2759</v>
      </c>
      <c r="D544" s="42"/>
      <c r="E544" s="42"/>
      <c r="F544" s="42"/>
    </row>
    <row r="545" spans="3:3" ht="18" customHeight="1">
      <c r="C545" s="52" t="s">
        <v>2465</v>
      </c>
    </row>
    <row r="546" spans="3:3" ht="18" customHeight="1">
      <c r="C546" s="54" t="s">
        <v>2755</v>
      </c>
    </row>
    <row r="547" spans="3:3" ht="18" customHeight="1">
      <c r="C547" s="76" t="s">
        <v>2738</v>
      </c>
    </row>
    <row r="548" spans="3:3" ht="18" customHeight="1">
      <c r="C548" s="76" t="s">
        <v>2739</v>
      </c>
    </row>
    <row r="549" spans="3:3" ht="18" customHeight="1">
      <c r="C549" s="76" t="s">
        <v>657</v>
      </c>
    </row>
    <row r="550" spans="3:3" ht="18" customHeight="1">
      <c r="C550" s="76" t="s">
        <v>658</v>
      </c>
    </row>
    <row r="551" spans="3:3" ht="18" customHeight="1">
      <c r="C551" s="76" t="s">
        <v>2740</v>
      </c>
    </row>
    <row r="552" spans="3:3" ht="18" customHeight="1">
      <c r="C552" s="54" t="s">
        <v>2488</v>
      </c>
    </row>
    <row r="553" spans="3:3" ht="18" customHeight="1">
      <c r="C553" s="54" t="s">
        <v>2756</v>
      </c>
    </row>
    <row r="554" spans="3:3" ht="18" customHeight="1">
      <c r="C554" s="54" t="s">
        <v>2757</v>
      </c>
    </row>
    <row r="555" spans="3:3" ht="18" customHeight="1">
      <c r="C555" s="76" t="s">
        <v>109</v>
      </c>
    </row>
    <row r="556" spans="3:3" ht="18" customHeight="1">
      <c r="C556" s="52" t="s">
        <v>2746</v>
      </c>
    </row>
    <row r="557" spans="3:3" ht="18" customHeight="1">
      <c r="C557" s="54" t="s">
        <v>2755</v>
      </c>
    </row>
    <row r="558" spans="3:3" ht="18" customHeight="1">
      <c r="C558" s="76" t="s">
        <v>2738</v>
      </c>
    </row>
    <row r="559" spans="3:3" ht="18" customHeight="1">
      <c r="C559" s="76" t="s">
        <v>2739</v>
      </c>
    </row>
    <row r="560" spans="3:3" ht="18" customHeight="1">
      <c r="C560" s="76" t="s">
        <v>657</v>
      </c>
    </row>
    <row r="561" spans="3:8" ht="18" customHeight="1">
      <c r="C561" s="76" t="s">
        <v>658</v>
      </c>
    </row>
    <row r="562" spans="3:8" ht="18" customHeight="1">
      <c r="C562" s="76" t="s">
        <v>2740</v>
      </c>
    </row>
    <row r="563" spans="3:8" ht="18" customHeight="1">
      <c r="C563" s="54" t="s">
        <v>2758</v>
      </c>
    </row>
    <row r="564" spans="3:8" ht="18" customHeight="1">
      <c r="C564" s="54" t="s">
        <v>2491</v>
      </c>
    </row>
    <row r="565" spans="3:8" ht="18" customHeight="1">
      <c r="C565" s="54" t="s">
        <v>2757</v>
      </c>
    </row>
    <row r="566" spans="3:8" ht="18" customHeight="1">
      <c r="C566" s="76" t="s">
        <v>109</v>
      </c>
    </row>
    <row r="568" spans="3:8" ht="18" customHeight="1">
      <c r="C568" s="132" t="s">
        <v>2780</v>
      </c>
      <c r="D568" s="42"/>
      <c r="E568" s="42"/>
      <c r="F568" s="42"/>
      <c r="G568" s="42"/>
      <c r="H568" s="42"/>
    </row>
    <row r="569" spans="3:8" ht="18" customHeight="1">
      <c r="C569" s="52" t="s">
        <v>2760</v>
      </c>
    </row>
    <row r="570" spans="3:8" ht="18" customHeight="1">
      <c r="C570" s="52" t="s">
        <v>2761</v>
      </c>
    </row>
    <row r="571" spans="3:8" ht="18" customHeight="1">
      <c r="C571" s="52"/>
    </row>
    <row r="572" spans="3:8" ht="18" customHeight="1">
      <c r="C572" s="52" t="s">
        <v>2465</v>
      </c>
    </row>
    <row r="573" spans="3:8" ht="18" customHeight="1">
      <c r="C573" s="54" t="s">
        <v>2755</v>
      </c>
    </row>
    <row r="574" spans="3:8" ht="18" customHeight="1">
      <c r="C574" s="76" t="s">
        <v>2738</v>
      </c>
    </row>
    <row r="575" spans="3:8" ht="18" customHeight="1">
      <c r="C575" s="76" t="s">
        <v>2739</v>
      </c>
    </row>
    <row r="576" spans="3:8" ht="18" customHeight="1">
      <c r="C576" s="76" t="s">
        <v>657</v>
      </c>
    </row>
    <row r="577" spans="3:3" ht="18" customHeight="1">
      <c r="C577" s="76" t="s">
        <v>659</v>
      </c>
    </row>
    <row r="578" spans="3:3" ht="18" customHeight="1">
      <c r="C578" s="76" t="s">
        <v>661</v>
      </c>
    </row>
    <row r="579" spans="3:3" ht="18" customHeight="1">
      <c r="C579" s="76" t="s">
        <v>2762</v>
      </c>
    </row>
    <row r="580" spans="3:3" ht="18" customHeight="1">
      <c r="C580" s="76" t="s">
        <v>2763</v>
      </c>
    </row>
    <row r="581" spans="3:3" ht="18" customHeight="1">
      <c r="C581" s="76" t="s">
        <v>2764</v>
      </c>
    </row>
    <row r="582" spans="3:3" ht="18" customHeight="1">
      <c r="C582" s="76" t="s">
        <v>2765</v>
      </c>
    </row>
    <row r="583" spans="3:3" ht="18" customHeight="1">
      <c r="C583" s="76" t="s">
        <v>2766</v>
      </c>
    </row>
    <row r="584" spans="3:3" ht="18" customHeight="1">
      <c r="C584" s="76" t="s">
        <v>2767</v>
      </c>
    </row>
    <row r="585" spans="3:3" ht="18" customHeight="1">
      <c r="C585" s="54" t="s">
        <v>2772</v>
      </c>
    </row>
    <row r="586" spans="3:3" ht="18" customHeight="1">
      <c r="C586" s="54" t="s">
        <v>2756</v>
      </c>
    </row>
    <row r="587" spans="3:3" ht="18" customHeight="1">
      <c r="C587" s="76" t="s">
        <v>2773</v>
      </c>
    </row>
    <row r="588" spans="3:3" ht="18" customHeight="1">
      <c r="C588" s="76" t="s">
        <v>2774</v>
      </c>
    </row>
    <row r="589" spans="3:3" ht="18" customHeight="1">
      <c r="C589" s="52" t="s">
        <v>2768</v>
      </c>
    </row>
    <row r="590" spans="3:3" ht="18" customHeight="1">
      <c r="C590" s="76" t="s">
        <v>2775</v>
      </c>
    </row>
    <row r="591" spans="3:3" ht="18" customHeight="1">
      <c r="C591" s="54" t="s">
        <v>2776</v>
      </c>
    </row>
    <row r="592" spans="3:3" ht="18" customHeight="1">
      <c r="C592" s="76" t="s">
        <v>109</v>
      </c>
    </row>
    <row r="593" spans="3:3" ht="18" customHeight="1">
      <c r="C593" s="76"/>
    </row>
    <row r="594" spans="3:3" ht="18" customHeight="1">
      <c r="C594" s="52" t="s">
        <v>2546</v>
      </c>
    </row>
    <row r="595" spans="3:3" ht="18" customHeight="1">
      <c r="C595" s="54" t="s">
        <v>2755</v>
      </c>
    </row>
    <row r="596" spans="3:3" ht="18" customHeight="1">
      <c r="C596" s="76" t="s">
        <v>2738</v>
      </c>
    </row>
    <row r="597" spans="3:3" ht="18" customHeight="1">
      <c r="C597" s="76" t="s">
        <v>2739</v>
      </c>
    </row>
    <row r="598" spans="3:3" ht="18" customHeight="1">
      <c r="C598" s="76" t="s">
        <v>657</v>
      </c>
    </row>
    <row r="599" spans="3:3" ht="18" customHeight="1">
      <c r="C599" s="76" t="s">
        <v>659</v>
      </c>
    </row>
    <row r="600" spans="3:3" ht="18" customHeight="1">
      <c r="C600" s="76" t="s">
        <v>661</v>
      </c>
    </row>
    <row r="601" spans="3:3" ht="18" customHeight="1">
      <c r="C601" s="76" t="s">
        <v>2769</v>
      </c>
    </row>
    <row r="602" spans="3:3" ht="18" customHeight="1">
      <c r="C602" s="76" t="s">
        <v>2763</v>
      </c>
    </row>
    <row r="603" spans="3:3" ht="18" customHeight="1">
      <c r="C603" s="76" t="s">
        <v>2764</v>
      </c>
    </row>
    <row r="604" spans="3:3" ht="18" customHeight="1">
      <c r="C604" s="76" t="s">
        <v>2765</v>
      </c>
    </row>
    <row r="605" spans="3:3" ht="18" customHeight="1">
      <c r="C605" s="76" t="s">
        <v>2766</v>
      </c>
    </row>
    <row r="606" spans="3:3" ht="18" customHeight="1">
      <c r="C606" s="76" t="s">
        <v>2767</v>
      </c>
    </row>
    <row r="607" spans="3:3" ht="18" customHeight="1">
      <c r="C607" s="54" t="s">
        <v>2758</v>
      </c>
    </row>
    <row r="608" spans="3:3" ht="18" customHeight="1">
      <c r="C608" s="54" t="s">
        <v>2781</v>
      </c>
    </row>
    <row r="609" spans="3:3" ht="18" customHeight="1">
      <c r="C609" s="76" t="s">
        <v>2770</v>
      </c>
    </row>
    <row r="610" spans="3:3" ht="18" customHeight="1">
      <c r="C610" s="54" t="s">
        <v>2777</v>
      </c>
    </row>
    <row r="611" spans="3:3" ht="18" customHeight="1">
      <c r="C611" s="76" t="s">
        <v>2778</v>
      </c>
    </row>
    <row r="612" spans="3:3" ht="18" customHeight="1">
      <c r="C612" s="76" t="s">
        <v>2771</v>
      </c>
    </row>
    <row r="613" spans="3:3" ht="18" customHeight="1">
      <c r="C613" s="54" t="s">
        <v>2779</v>
      </c>
    </row>
    <row r="614" spans="3:3" ht="18" customHeight="1">
      <c r="C614" s="54" t="s">
        <v>2776</v>
      </c>
    </row>
    <row r="615" spans="3:3" ht="18" customHeight="1">
      <c r="C615" s="76" t="s">
        <v>109</v>
      </c>
    </row>
    <row r="631" spans="2:35" ht="18" customHeight="1">
      <c r="B631" s="62"/>
      <c r="C631" s="133" t="s">
        <v>2782</v>
      </c>
      <c r="D631" s="42"/>
      <c r="E631" s="42"/>
      <c r="F631" s="42"/>
      <c r="G631" s="42"/>
      <c r="H631" s="42"/>
      <c r="I631" s="42"/>
      <c r="J631" s="42"/>
      <c r="K631" s="42"/>
      <c r="L631" s="42"/>
      <c r="M631" s="42"/>
      <c r="N631" s="42"/>
      <c r="O631" s="42"/>
      <c r="P631" s="42"/>
      <c r="Q631" s="42"/>
      <c r="R631" s="42"/>
      <c r="S631" s="42"/>
      <c r="T631" s="42"/>
      <c r="U631" s="42"/>
      <c r="V631" s="42"/>
      <c r="W631" s="42"/>
      <c r="X631" s="42"/>
      <c r="Y631" s="42"/>
      <c r="Z631" s="42"/>
      <c r="AA631" s="42"/>
      <c r="AB631" s="42"/>
      <c r="AC631" s="42"/>
      <c r="AD631" s="42"/>
      <c r="AE631" s="42"/>
      <c r="AF631" s="42"/>
      <c r="AG631" s="42"/>
      <c r="AH631" s="42"/>
      <c r="AI631" s="42"/>
    </row>
    <row r="632" spans="2:35" ht="18" customHeight="1">
      <c r="B632" s="62"/>
      <c r="C632" s="133" t="s">
        <v>2783</v>
      </c>
      <c r="D632" s="42"/>
      <c r="E632" s="42"/>
      <c r="F632" s="42"/>
      <c r="G632" s="42"/>
      <c r="H632" s="42"/>
      <c r="I632" s="42"/>
      <c r="J632" s="42"/>
      <c r="K632" s="42"/>
      <c r="L632" s="42"/>
      <c r="M632" s="42"/>
      <c r="N632" s="42"/>
      <c r="O632" s="42"/>
      <c r="P632" s="42"/>
      <c r="Q632" s="42"/>
      <c r="R632" s="42"/>
      <c r="S632" s="42"/>
      <c r="T632" s="42"/>
      <c r="U632" s="42"/>
      <c r="V632" s="42"/>
      <c r="W632" s="42"/>
      <c r="X632" s="42"/>
      <c r="Y632" s="42"/>
      <c r="Z632" s="42"/>
      <c r="AA632" s="42"/>
      <c r="AB632" s="42"/>
      <c r="AC632" s="42"/>
      <c r="AD632" s="42"/>
      <c r="AE632" s="42"/>
      <c r="AF632" s="42"/>
      <c r="AG632" s="42"/>
      <c r="AH632" s="42"/>
      <c r="AI632" s="42"/>
    </row>
    <row r="634" spans="2:35" ht="18" customHeight="1">
      <c r="D634" s="54" t="s">
        <v>2785</v>
      </c>
    </row>
    <row r="635" spans="2:35" ht="18" customHeight="1">
      <c r="D635" s="76" t="s">
        <v>2784</v>
      </c>
    </row>
    <row r="636" spans="2:35" ht="18" customHeight="1">
      <c r="D636" s="76" t="s">
        <v>2466</v>
      </c>
    </row>
    <row r="637" spans="2:35" ht="18" customHeight="1">
      <c r="D637" s="54" t="s">
        <v>2786</v>
      </c>
    </row>
    <row r="638" spans="2:35" ht="18" customHeight="1">
      <c r="D638" s="54" t="s">
        <v>2787</v>
      </c>
    </row>
    <row r="639" spans="2:35" ht="18" customHeight="1">
      <c r="D639" s="54" t="s">
        <v>2788</v>
      </c>
    </row>
    <row r="640" spans="2:35" ht="18" customHeight="1">
      <c r="D640" s="76" t="s">
        <v>109</v>
      </c>
    </row>
    <row r="660" spans="3:28" ht="18" customHeight="1">
      <c r="C660" s="133" t="s">
        <v>2789</v>
      </c>
      <c r="D660" s="42"/>
      <c r="E660" s="42"/>
      <c r="F660" s="42"/>
      <c r="G660" s="42"/>
      <c r="H660" s="42"/>
      <c r="I660" s="42"/>
      <c r="J660" s="42"/>
      <c r="K660" s="42"/>
      <c r="L660" s="42"/>
      <c r="M660" s="42"/>
      <c r="N660" s="42"/>
      <c r="O660" s="42"/>
      <c r="P660" s="42"/>
      <c r="Q660" s="42"/>
      <c r="R660" s="42"/>
      <c r="S660" s="42"/>
      <c r="T660" s="42"/>
      <c r="U660" s="42"/>
      <c r="V660" s="42"/>
      <c r="W660" s="42"/>
      <c r="X660" s="42"/>
      <c r="Y660" s="42"/>
      <c r="Z660" s="42"/>
      <c r="AA660" s="42"/>
      <c r="AB660" s="42"/>
    </row>
    <row r="661" spans="3:28" ht="18" customHeight="1">
      <c r="C661" s="133" t="s">
        <v>2790</v>
      </c>
      <c r="D661" s="42"/>
      <c r="E661" s="42"/>
      <c r="F661" s="42"/>
      <c r="G661" s="42"/>
      <c r="H661" s="42"/>
      <c r="I661" s="42"/>
      <c r="J661" s="42"/>
      <c r="K661" s="42"/>
      <c r="L661" s="42"/>
      <c r="M661" s="42"/>
      <c r="N661" s="42"/>
      <c r="O661" s="42"/>
      <c r="P661" s="42"/>
      <c r="Q661" s="42"/>
      <c r="R661" s="42"/>
      <c r="S661" s="42"/>
      <c r="T661" s="42"/>
      <c r="U661" s="42"/>
      <c r="V661" s="42"/>
      <c r="W661" s="42"/>
      <c r="X661" s="42"/>
      <c r="Y661" s="42"/>
      <c r="Z661" s="42"/>
      <c r="AA661" s="42"/>
      <c r="AB661" s="42"/>
    </row>
    <row r="663" spans="3:28" ht="18" customHeight="1">
      <c r="D663" s="54" t="s">
        <v>2608</v>
      </c>
    </row>
    <row r="664" spans="3:28" ht="18" customHeight="1">
      <c r="D664" s="76" t="s">
        <v>2791</v>
      </c>
    </row>
    <row r="665" spans="3:28" ht="18" customHeight="1">
      <c r="D665" s="76" t="s">
        <v>2587</v>
      </c>
    </row>
    <row r="666" spans="3:28" ht="18" customHeight="1">
      <c r="D666" s="54" t="s">
        <v>2610</v>
      </c>
    </row>
    <row r="667" spans="3:28" ht="18" customHeight="1">
      <c r="D667" s="54" t="s">
        <v>2792</v>
      </c>
    </row>
    <row r="668" spans="3:28" ht="18" customHeight="1">
      <c r="D668" s="76" t="s">
        <v>2793</v>
      </c>
    </row>
    <row r="669" spans="3:28" ht="18" customHeight="1">
      <c r="D669" s="76" t="s">
        <v>109</v>
      </c>
    </row>
    <row r="676" spans="3:27" ht="18" customHeight="1">
      <c r="C676" s="133" t="s">
        <v>2794</v>
      </c>
      <c r="D676" s="42"/>
      <c r="E676" s="42"/>
      <c r="F676" s="42"/>
      <c r="G676" s="42"/>
      <c r="H676" s="42"/>
      <c r="I676" s="42"/>
      <c r="J676" s="42"/>
      <c r="K676" s="42"/>
      <c r="L676" s="42"/>
      <c r="M676" s="42"/>
      <c r="N676" s="42"/>
      <c r="O676" s="42"/>
      <c r="P676" s="42"/>
      <c r="Q676" s="42"/>
      <c r="R676" s="42"/>
      <c r="S676" s="42"/>
      <c r="T676" s="42"/>
      <c r="U676" s="42"/>
      <c r="V676" s="42"/>
      <c r="W676" s="42"/>
      <c r="X676" s="42"/>
      <c r="Y676" s="42"/>
      <c r="Z676" s="42"/>
      <c r="AA676" s="42"/>
    </row>
    <row r="677" spans="3:27" ht="18" customHeight="1">
      <c r="C677" s="133" t="s">
        <v>2795</v>
      </c>
      <c r="D677" s="42"/>
      <c r="E677" s="42"/>
      <c r="F677" s="42"/>
      <c r="G677" s="42"/>
      <c r="H677" s="42"/>
      <c r="I677" s="42"/>
      <c r="J677" s="42"/>
      <c r="K677" s="42"/>
      <c r="L677" s="42"/>
      <c r="M677" s="42"/>
      <c r="N677" s="42"/>
      <c r="O677" s="42"/>
      <c r="P677" s="42"/>
      <c r="Q677" s="42"/>
      <c r="R677" s="42"/>
      <c r="S677" s="42"/>
      <c r="T677" s="42"/>
      <c r="U677" s="42"/>
      <c r="V677" s="42"/>
      <c r="W677" s="42"/>
      <c r="X677" s="42"/>
      <c r="Y677" s="42"/>
      <c r="Z677" s="42"/>
      <c r="AA677" s="42"/>
    </row>
    <row r="678" spans="3:27" ht="18" customHeight="1">
      <c r="C678" s="133" t="s">
        <v>2796</v>
      </c>
      <c r="D678" s="42"/>
      <c r="E678" s="42"/>
      <c r="F678" s="42"/>
      <c r="G678" s="42"/>
      <c r="H678" s="42"/>
      <c r="I678" s="42"/>
      <c r="J678" s="42"/>
      <c r="K678" s="42"/>
      <c r="L678" s="42"/>
      <c r="M678" s="42"/>
      <c r="N678" s="42"/>
      <c r="O678" s="42"/>
      <c r="P678" s="42"/>
      <c r="Q678" s="42"/>
      <c r="R678" s="42"/>
      <c r="S678" s="42"/>
      <c r="T678" s="42"/>
      <c r="U678" s="42"/>
      <c r="V678" s="42"/>
      <c r="W678" s="42"/>
      <c r="X678" s="42"/>
      <c r="Y678" s="42"/>
      <c r="Z678" s="42"/>
      <c r="AA678" s="42"/>
    </row>
    <row r="680" spans="3:27" ht="18" customHeight="1">
      <c r="D680" s="54" t="s">
        <v>2799</v>
      </c>
    </row>
    <row r="681" spans="3:27" ht="18" customHeight="1">
      <c r="D681" s="76" t="s">
        <v>2797</v>
      </c>
    </row>
    <row r="682" spans="3:27" ht="18" customHeight="1">
      <c r="D682" s="76" t="s">
        <v>2800</v>
      </c>
    </row>
    <row r="683" spans="3:27" ht="18" customHeight="1">
      <c r="D683" s="76" t="s">
        <v>2798</v>
      </c>
    </row>
    <row r="684" spans="3:27" ht="18" customHeight="1">
      <c r="D684" s="54" t="s">
        <v>2801</v>
      </c>
    </row>
    <row r="685" spans="3:27" ht="18" customHeight="1">
      <c r="D685" s="54" t="s">
        <v>2802</v>
      </c>
    </row>
    <row r="686" spans="3:27" ht="18" customHeight="1">
      <c r="D686" s="76" t="s">
        <v>2803</v>
      </c>
    </row>
    <row r="687" spans="3:27" ht="18" customHeight="1">
      <c r="D687" s="54" t="s">
        <v>2804</v>
      </c>
    </row>
    <row r="688" spans="3:27" ht="18" customHeight="1">
      <c r="D688" s="76" t="s">
        <v>109</v>
      </c>
    </row>
  </sheetData>
  <mergeCells count="1">
    <mergeCell ref="A1:A8"/>
  </mergeCells>
  <phoneticPr fontId="2" type="noConversion"/>
  <hyperlinks>
    <hyperlink ref="D4" r:id="rId1" xr:uid="{48BF342B-71E0-4542-B49D-EC27160DF31C}"/>
    <hyperlink ref="D3" r:id="rId2" xr:uid="{F3644773-BC91-406C-B9CF-13D358FF566B}"/>
    <hyperlink ref="A1:A8" location="목차!A1" display="목차!A1" xr:uid="{7FC680D0-040F-4303-BC94-E64017AB29AC}"/>
    <hyperlink ref="D5" r:id="rId3" xr:uid="{5280EF50-85DB-4FF4-BAB5-440C1E45B925}"/>
    <hyperlink ref="D6" r:id="rId4" xr:uid="{18FD5749-623A-4374-99CF-DEC6C767681E}"/>
    <hyperlink ref="D1" r:id="rId5" xr:uid="{448FC2D2-4A41-4ACA-9F33-977CC246902C}"/>
    <hyperlink ref="A7" location="목차!A1" display="목차!A1" xr:uid="{A58FA293-C730-4F2A-9507-E59D74270FD6}"/>
    <hyperlink ref="D7" r:id="rId6" xr:uid="{500CAD8A-0745-4566-81CA-08A77C64FA0F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A83F1E-B4B5-4FFD-A600-714B9FB1F452}">
  <dimension ref="A1:N197"/>
  <sheetViews>
    <sheetView showGridLines="0" zoomScale="118" zoomScaleNormal="118" workbookViewId="0">
      <selection activeCell="B8" sqref="B8"/>
    </sheetView>
  </sheetViews>
  <sheetFormatPr defaultColWidth="3.83203125" defaultRowHeight="18" customHeight="1"/>
  <cols>
    <col min="1" max="1" width="3" customWidth="1"/>
  </cols>
  <sheetData>
    <row r="1" spans="1:9" ht="18" customHeight="1">
      <c r="A1" s="286" t="s">
        <v>0</v>
      </c>
      <c r="D1" s="15" t="s">
        <v>20</v>
      </c>
    </row>
    <row r="2" spans="1:9" ht="18" customHeight="1">
      <c r="A2" s="287"/>
      <c r="B2" t="s">
        <v>5</v>
      </c>
      <c r="D2" t="s">
        <v>6</v>
      </c>
    </row>
    <row r="3" spans="1:9" ht="18" customHeight="1">
      <c r="A3" s="287"/>
      <c r="B3" t="s">
        <v>3</v>
      </c>
      <c r="D3" s="15" t="s">
        <v>4</v>
      </c>
    </row>
    <row r="4" spans="1:9" ht="18" customHeight="1">
      <c r="A4" s="287"/>
      <c r="B4" t="s">
        <v>1</v>
      </c>
      <c r="D4" s="15" t="s">
        <v>2</v>
      </c>
    </row>
    <row r="5" spans="1:9" ht="18" customHeight="1">
      <c r="A5" s="287"/>
      <c r="B5" t="s">
        <v>10</v>
      </c>
      <c r="D5" s="15" t="s">
        <v>11</v>
      </c>
    </row>
    <row r="6" spans="1:9" ht="18" customHeight="1">
      <c r="A6" s="287"/>
      <c r="B6" t="s">
        <v>13</v>
      </c>
      <c r="D6" s="15" t="s">
        <v>12</v>
      </c>
    </row>
    <row r="7" spans="1:9" ht="18" customHeight="1">
      <c r="A7" s="287"/>
      <c r="B7" t="s">
        <v>24</v>
      </c>
      <c r="D7" s="15" t="s">
        <v>25</v>
      </c>
    </row>
    <row r="8" spans="1:9" ht="18" customHeight="1">
      <c r="A8" s="287"/>
      <c r="B8" t="s">
        <v>6317</v>
      </c>
    </row>
    <row r="10" spans="1:9" ht="18" customHeight="1">
      <c r="C10" s="42" t="s">
        <v>2349</v>
      </c>
      <c r="D10" s="42"/>
      <c r="E10" s="42"/>
      <c r="F10" s="42"/>
    </row>
    <row r="12" spans="1:9" ht="18" customHeight="1">
      <c r="D12" t="s">
        <v>2350</v>
      </c>
    </row>
    <row r="13" spans="1:9" ht="18" customHeight="1">
      <c r="E13" s="67"/>
      <c r="F13" s="67"/>
      <c r="G13" s="67"/>
      <c r="H13" s="67"/>
      <c r="I13" s="67"/>
    </row>
    <row r="14" spans="1:9" ht="18" customHeight="1">
      <c r="E14" s="67"/>
      <c r="F14" s="67"/>
      <c r="G14" s="67"/>
      <c r="H14" s="67"/>
      <c r="I14" s="67"/>
    </row>
    <row r="15" spans="1:9" ht="18" customHeight="1">
      <c r="E15" s="67"/>
      <c r="F15" s="67"/>
      <c r="G15" s="67"/>
      <c r="H15" s="67"/>
      <c r="I15" s="67"/>
    </row>
    <row r="17" spans="4:14" ht="18" customHeight="1">
      <c r="E17" s="67"/>
      <c r="F17" s="67"/>
      <c r="G17" s="67"/>
      <c r="H17" s="67"/>
      <c r="I17" s="67"/>
    </row>
    <row r="18" spans="4:14" ht="18" customHeight="1">
      <c r="E18" s="67"/>
      <c r="F18" s="67"/>
      <c r="G18" s="67"/>
      <c r="H18" s="67"/>
      <c r="I18" s="67"/>
    </row>
    <row r="19" spans="4:14" ht="18" customHeight="1">
      <c r="E19" s="67"/>
      <c r="F19" s="67"/>
      <c r="G19" s="67"/>
      <c r="H19" s="67"/>
      <c r="I19" s="67"/>
    </row>
    <row r="21" spans="4:14" ht="18" customHeight="1">
      <c r="D21" t="s">
        <v>2351</v>
      </c>
    </row>
    <row r="22" spans="4:14" ht="18" customHeight="1">
      <c r="E22" t="s">
        <v>2352</v>
      </c>
      <c r="H22" t="s">
        <v>2353</v>
      </c>
      <c r="L22" t="s">
        <v>2354</v>
      </c>
    </row>
    <row r="23" spans="4:14" ht="18" customHeight="1">
      <c r="E23" s="67"/>
      <c r="F23" s="67"/>
      <c r="G23" s="67"/>
      <c r="H23" s="119">
        <v>10</v>
      </c>
      <c r="I23" s="67"/>
      <c r="L23" s="119">
        <v>10</v>
      </c>
      <c r="M23" s="366" t="s">
        <v>2355</v>
      </c>
      <c r="N23" s="367"/>
    </row>
    <row r="24" spans="4:14" ht="18" customHeight="1">
      <c r="E24" s="67"/>
      <c r="F24" s="67"/>
      <c r="G24" s="67"/>
      <c r="H24" s="119">
        <v>20</v>
      </c>
      <c r="I24" s="67"/>
      <c r="L24" s="119">
        <v>20</v>
      </c>
      <c r="M24" s="366" t="s">
        <v>2358</v>
      </c>
      <c r="N24" s="367"/>
    </row>
    <row r="25" spans="4:14" ht="18" customHeight="1">
      <c r="E25" s="67"/>
      <c r="F25" s="67"/>
      <c r="G25" s="67"/>
      <c r="H25" s="119">
        <v>30</v>
      </c>
      <c r="I25" s="67"/>
      <c r="L25" s="119">
        <v>30</v>
      </c>
      <c r="M25" s="366" t="s">
        <v>2356</v>
      </c>
      <c r="N25" s="367"/>
    </row>
    <row r="28" spans="4:14" ht="18" customHeight="1">
      <c r="G28" s="368" t="s">
        <v>2357</v>
      </c>
      <c r="H28" s="369"/>
      <c r="I28" s="368" t="s">
        <v>2354</v>
      </c>
      <c r="J28" s="369"/>
    </row>
    <row r="29" spans="4:14" ht="18" customHeight="1">
      <c r="G29" s="297" t="s">
        <v>2360</v>
      </c>
      <c r="H29" s="299"/>
      <c r="I29" s="366" t="s">
        <v>2355</v>
      </c>
      <c r="J29" s="367"/>
    </row>
    <row r="30" spans="4:14" ht="18" customHeight="1">
      <c r="G30" s="297" t="s">
        <v>2361</v>
      </c>
      <c r="H30" s="299"/>
      <c r="I30" s="366" t="s">
        <v>2359</v>
      </c>
      <c r="J30" s="367"/>
    </row>
    <row r="31" spans="4:14" ht="18" customHeight="1">
      <c r="G31" s="297" t="s">
        <v>2362</v>
      </c>
      <c r="H31" s="299"/>
      <c r="I31" s="366" t="s">
        <v>2356</v>
      </c>
      <c r="J31" s="367"/>
    </row>
    <row r="65" spans="3:13" ht="18" customHeight="1">
      <c r="C65" s="42" t="s">
        <v>2363</v>
      </c>
      <c r="D65" s="42"/>
      <c r="E65" s="42"/>
      <c r="F65" s="42"/>
      <c r="G65" s="42"/>
    </row>
    <row r="66" spans="3:13" s="62" customFormat="1" ht="18" customHeight="1"/>
    <row r="67" spans="3:13" ht="18" customHeight="1">
      <c r="D67" s="33" t="s">
        <v>2366</v>
      </c>
      <c r="E67" s="33"/>
      <c r="F67" s="33"/>
      <c r="G67" s="33"/>
      <c r="H67" s="33"/>
      <c r="I67" s="33"/>
      <c r="M67" t="s">
        <v>2366</v>
      </c>
    </row>
    <row r="68" spans="3:13" ht="18" customHeight="1">
      <c r="D68" s="33" t="s">
        <v>2365</v>
      </c>
      <c r="E68" s="33"/>
      <c r="F68" s="33"/>
      <c r="G68" s="33"/>
      <c r="H68" s="33"/>
      <c r="I68" s="33"/>
      <c r="M68" t="s">
        <v>2369</v>
      </c>
    </row>
    <row r="69" spans="3:13" ht="18" customHeight="1">
      <c r="D69" s="120" t="s">
        <v>2367</v>
      </c>
      <c r="E69" s="33"/>
      <c r="F69" s="33"/>
      <c r="G69" s="33"/>
      <c r="H69" s="33"/>
      <c r="I69" s="33"/>
      <c r="M69" s="34" t="s">
        <v>2368</v>
      </c>
    </row>
    <row r="72" spans="3:13" ht="18" customHeight="1">
      <c r="C72" s="42" t="s">
        <v>2364</v>
      </c>
      <c r="D72" s="42"/>
      <c r="E72" s="42"/>
      <c r="F72" s="42"/>
      <c r="G72" s="42"/>
      <c r="I72" t="s">
        <v>2371</v>
      </c>
    </row>
    <row r="74" spans="3:13" ht="18" customHeight="1">
      <c r="D74" s="33" t="s">
        <v>2366</v>
      </c>
      <c r="E74" s="33"/>
      <c r="F74" s="33"/>
      <c r="G74" s="33"/>
      <c r="H74" s="33"/>
      <c r="I74" s="33"/>
      <c r="J74" s="33"/>
      <c r="K74" s="33"/>
      <c r="L74" s="33"/>
    </row>
    <row r="75" spans="3:13" ht="18" customHeight="1">
      <c r="D75" s="33" t="s">
        <v>2370</v>
      </c>
      <c r="E75" s="33"/>
      <c r="F75" s="33"/>
      <c r="G75" s="33"/>
      <c r="H75" s="33"/>
      <c r="I75" s="33"/>
      <c r="J75" s="33"/>
      <c r="K75" s="33"/>
      <c r="L75" s="33"/>
    </row>
    <row r="76" spans="3:13" ht="18" customHeight="1">
      <c r="D76" s="120" t="s">
        <v>2367</v>
      </c>
      <c r="E76" s="33"/>
      <c r="F76" s="33"/>
      <c r="G76" s="33"/>
      <c r="H76" s="33"/>
      <c r="I76" s="33"/>
      <c r="J76" s="33"/>
      <c r="K76" s="33"/>
      <c r="L76" s="33"/>
    </row>
    <row r="80" spans="3:13" ht="18" customHeight="1">
      <c r="C80" s="52" t="s">
        <v>2380</v>
      </c>
    </row>
    <row r="81" spans="3:3" ht="18" customHeight="1">
      <c r="C81" s="52" t="s">
        <v>1685</v>
      </c>
    </row>
    <row r="82" spans="3:3" ht="18" customHeight="1">
      <c r="C82" s="52" t="s">
        <v>2381</v>
      </c>
    </row>
    <row r="83" spans="3:3" ht="18" customHeight="1">
      <c r="C83" s="52" t="s">
        <v>1685</v>
      </c>
    </row>
    <row r="84" spans="3:3" ht="18" customHeight="1">
      <c r="C84" s="52" t="s">
        <v>2382</v>
      </c>
    </row>
    <row r="85" spans="3:3" ht="18" customHeight="1">
      <c r="C85" s="52"/>
    </row>
    <row r="86" spans="3:3" ht="18" customHeight="1">
      <c r="C86" s="52" t="s">
        <v>2383</v>
      </c>
    </row>
    <row r="87" spans="3:3" ht="18" customHeight="1">
      <c r="C87" s="52" t="s">
        <v>2384</v>
      </c>
    </row>
    <row r="88" spans="3:3" ht="18" customHeight="1">
      <c r="C88" s="52" t="s">
        <v>2385</v>
      </c>
    </row>
    <row r="89" spans="3:3" ht="18" customHeight="1">
      <c r="C89" s="52" t="s">
        <v>2386</v>
      </c>
    </row>
    <row r="90" spans="3:3" ht="18" customHeight="1">
      <c r="C90" s="52" t="s">
        <v>2387</v>
      </c>
    </row>
    <row r="91" spans="3:3" ht="18" customHeight="1">
      <c r="C91" s="52" t="s">
        <v>2388</v>
      </c>
    </row>
    <row r="92" spans="3:3" ht="18" customHeight="1">
      <c r="C92" s="52" t="s">
        <v>2389</v>
      </c>
    </row>
    <row r="93" spans="3:3" ht="18" customHeight="1">
      <c r="C93" s="52" t="s">
        <v>2390</v>
      </c>
    </row>
    <row r="94" spans="3:3" ht="18" customHeight="1">
      <c r="C94" s="52"/>
    </row>
    <row r="95" spans="3:3" ht="18" customHeight="1">
      <c r="C95" s="52" t="s">
        <v>2391</v>
      </c>
    </row>
    <row r="96" spans="3:3" ht="18" customHeight="1">
      <c r="C96" s="54" t="s">
        <v>2415</v>
      </c>
    </row>
    <row r="97" spans="3:3" ht="18" customHeight="1">
      <c r="C97" s="76" t="s">
        <v>2392</v>
      </c>
    </row>
    <row r="98" spans="3:3" ht="18" customHeight="1">
      <c r="C98" s="76" t="s">
        <v>2393</v>
      </c>
    </row>
    <row r="99" spans="3:3" ht="18" customHeight="1">
      <c r="C99" s="54" t="s">
        <v>2416</v>
      </c>
    </row>
    <row r="100" spans="3:3" ht="18" customHeight="1">
      <c r="C100" s="54" t="s">
        <v>2417</v>
      </c>
    </row>
    <row r="101" spans="3:3" ht="18" customHeight="1">
      <c r="C101" s="76" t="s">
        <v>109</v>
      </c>
    </row>
    <row r="102" spans="3:3" ht="18" customHeight="1">
      <c r="C102" s="52" t="s">
        <v>2394</v>
      </c>
    </row>
    <row r="103" spans="3:3" ht="18" customHeight="1">
      <c r="C103" s="52"/>
    </row>
    <row r="104" spans="3:3" ht="18" customHeight="1">
      <c r="C104" s="52" t="s">
        <v>2395</v>
      </c>
    </row>
    <row r="105" spans="3:3" ht="18" customHeight="1">
      <c r="C105" s="54" t="s">
        <v>2418</v>
      </c>
    </row>
    <row r="106" spans="3:3" ht="18" customHeight="1">
      <c r="C106" s="76" t="s">
        <v>2396</v>
      </c>
    </row>
    <row r="107" spans="3:3" ht="18" customHeight="1">
      <c r="C107" s="76" t="s">
        <v>2397</v>
      </c>
    </row>
    <row r="108" spans="3:3" ht="18" customHeight="1">
      <c r="C108" s="54" t="s">
        <v>2419</v>
      </c>
    </row>
    <row r="109" spans="3:3" ht="18" customHeight="1">
      <c r="C109" s="52" t="s">
        <v>2398</v>
      </c>
    </row>
    <row r="110" spans="3:3" ht="18" customHeight="1">
      <c r="C110" s="76" t="s">
        <v>109</v>
      </c>
    </row>
    <row r="111" spans="3:3" ht="18" customHeight="1">
      <c r="C111" s="52" t="s">
        <v>2399</v>
      </c>
    </row>
    <row r="112" spans="3:3" ht="18" customHeight="1">
      <c r="C112" s="52" t="s">
        <v>2400</v>
      </c>
    </row>
    <row r="113" spans="3:3" ht="18" customHeight="1">
      <c r="C113" s="52" t="s">
        <v>2401</v>
      </c>
    </row>
    <row r="114" spans="3:3" ht="18" customHeight="1">
      <c r="C114" s="52" t="s">
        <v>2402</v>
      </c>
    </row>
    <row r="115" spans="3:3" ht="18" customHeight="1">
      <c r="C115" s="52" t="s">
        <v>2403</v>
      </c>
    </row>
    <row r="116" spans="3:3" ht="18" customHeight="1">
      <c r="C116" s="52" t="s">
        <v>2404</v>
      </c>
    </row>
    <row r="117" spans="3:3" ht="18" customHeight="1">
      <c r="C117" s="52"/>
    </row>
    <row r="118" spans="3:3" ht="18" customHeight="1">
      <c r="C118" s="52" t="s">
        <v>2405</v>
      </c>
    </row>
    <row r="119" spans="3:3" ht="18" customHeight="1">
      <c r="C119" s="54" t="s">
        <v>2418</v>
      </c>
    </row>
    <row r="120" spans="3:3" ht="18" customHeight="1">
      <c r="C120" s="76" t="s">
        <v>2396</v>
      </c>
    </row>
    <row r="121" spans="3:3" ht="18" customHeight="1">
      <c r="C121" s="76" t="s">
        <v>2406</v>
      </c>
    </row>
    <row r="122" spans="3:3" ht="18" customHeight="1">
      <c r="C122" s="76" t="s">
        <v>2407</v>
      </c>
    </row>
    <row r="123" spans="3:3" ht="18" customHeight="1">
      <c r="C123" s="54" t="s">
        <v>2420</v>
      </c>
    </row>
    <row r="124" spans="3:3" ht="18" customHeight="1">
      <c r="C124" s="54" t="s">
        <v>2421</v>
      </c>
    </row>
    <row r="125" spans="3:3" ht="18" customHeight="1">
      <c r="C125" s="76" t="s">
        <v>2422</v>
      </c>
    </row>
    <row r="126" spans="3:3" ht="18" customHeight="1">
      <c r="C126" s="76" t="s">
        <v>109</v>
      </c>
    </row>
    <row r="127" spans="3:3" ht="18" customHeight="1">
      <c r="C127" s="52" t="s">
        <v>2408</v>
      </c>
    </row>
    <row r="128" spans="3:3" ht="18" customHeight="1">
      <c r="C128" s="52" t="s">
        <v>2409</v>
      </c>
    </row>
    <row r="129" spans="3:3" ht="18" customHeight="1">
      <c r="C129" s="52" t="s">
        <v>2410</v>
      </c>
    </row>
    <row r="130" spans="3:3" ht="18" customHeight="1">
      <c r="C130" s="52" t="s">
        <v>2411</v>
      </c>
    </row>
    <row r="131" spans="3:3" ht="18" customHeight="1">
      <c r="C131" s="52"/>
    </row>
    <row r="132" spans="3:3" ht="18" customHeight="1">
      <c r="C132" s="52" t="s">
        <v>2412</v>
      </c>
    </row>
    <row r="133" spans="3:3" ht="18" customHeight="1">
      <c r="C133" s="54" t="s">
        <v>2418</v>
      </c>
    </row>
    <row r="134" spans="3:3" ht="18" customHeight="1">
      <c r="C134" s="76" t="s">
        <v>2396</v>
      </c>
    </row>
    <row r="135" spans="3:3" ht="18" customHeight="1">
      <c r="C135" s="76" t="s">
        <v>2406</v>
      </c>
    </row>
    <row r="136" spans="3:3" ht="18" customHeight="1">
      <c r="C136" s="76" t="s">
        <v>2407</v>
      </c>
    </row>
    <row r="137" spans="3:3" ht="18" customHeight="1">
      <c r="C137" s="54" t="s">
        <v>2420</v>
      </c>
    </row>
    <row r="138" spans="3:3" ht="18" customHeight="1">
      <c r="C138" s="54" t="s">
        <v>2421</v>
      </c>
    </row>
    <row r="139" spans="3:3" ht="18" customHeight="1">
      <c r="C139" s="52" t="s">
        <v>2413</v>
      </c>
    </row>
    <row r="140" spans="3:3" ht="18" customHeight="1">
      <c r="C140" s="76" t="s">
        <v>109</v>
      </c>
    </row>
    <row r="141" spans="3:3" ht="18" customHeight="1">
      <c r="C141" s="76"/>
    </row>
    <row r="142" spans="3:3" ht="18" customHeight="1">
      <c r="C142" s="52" t="s">
        <v>2414</v>
      </c>
    </row>
    <row r="143" spans="3:3" ht="18" customHeight="1">
      <c r="C143" s="54" t="s">
        <v>2423</v>
      </c>
    </row>
    <row r="144" spans="3:3" ht="18" customHeight="1">
      <c r="C144" s="54" t="s">
        <v>2424</v>
      </c>
    </row>
    <row r="145" spans="3:9" ht="18" customHeight="1">
      <c r="C145" s="76" t="s">
        <v>109</v>
      </c>
    </row>
    <row r="147" spans="3:9" ht="18" customHeight="1">
      <c r="C147" s="42" t="s">
        <v>2425</v>
      </c>
      <c r="D147" s="42"/>
      <c r="E147" s="42"/>
      <c r="F147" s="42"/>
      <c r="G147" s="42"/>
      <c r="H147" s="42"/>
      <c r="I147" s="42"/>
    </row>
    <row r="148" spans="3:9" ht="18" customHeight="1">
      <c r="C148" t="s">
        <v>2426</v>
      </c>
    </row>
    <row r="149" spans="3:9" ht="18" customHeight="1">
      <c r="C149" t="s">
        <v>2427</v>
      </c>
    </row>
    <row r="151" spans="3:9" ht="18" customHeight="1">
      <c r="C151" s="52" t="s">
        <v>2428</v>
      </c>
    </row>
    <row r="152" spans="3:9" ht="18" customHeight="1">
      <c r="C152" s="52" t="s">
        <v>2429</v>
      </c>
    </row>
    <row r="153" spans="3:9" ht="18" customHeight="1">
      <c r="C153" s="52" t="s">
        <v>2430</v>
      </c>
    </row>
    <row r="154" spans="3:9" ht="18" customHeight="1">
      <c r="C154" s="52"/>
    </row>
    <row r="155" spans="3:9" ht="18" customHeight="1">
      <c r="C155" s="52" t="s">
        <v>2431</v>
      </c>
    </row>
    <row r="156" spans="3:9" ht="18" customHeight="1">
      <c r="C156" s="54" t="s">
        <v>1029</v>
      </c>
    </row>
    <row r="157" spans="3:9" ht="18" customHeight="1">
      <c r="C157" s="76" t="s">
        <v>279</v>
      </c>
    </row>
    <row r="158" spans="3:9" ht="18" customHeight="1">
      <c r="C158" s="76" t="s">
        <v>567</v>
      </c>
    </row>
    <row r="159" spans="3:9" ht="18" customHeight="1">
      <c r="C159" s="76" t="s">
        <v>588</v>
      </c>
    </row>
    <row r="160" spans="3:9" ht="18" customHeight="1">
      <c r="C160" s="54" t="s">
        <v>974</v>
      </c>
    </row>
    <row r="161" spans="3:3" ht="18" customHeight="1">
      <c r="C161" s="54" t="s">
        <v>975</v>
      </c>
    </row>
    <row r="162" spans="3:3" ht="18" customHeight="1">
      <c r="C162" s="76" t="s">
        <v>109</v>
      </c>
    </row>
    <row r="163" spans="3:3" ht="18" customHeight="1">
      <c r="C163" s="76"/>
    </row>
    <row r="164" spans="3:3" ht="18" customHeight="1">
      <c r="C164" s="52" t="s">
        <v>2432</v>
      </c>
    </row>
    <row r="165" spans="3:3" ht="18" customHeight="1">
      <c r="C165" s="54" t="s">
        <v>2448</v>
      </c>
    </row>
    <row r="166" spans="3:3" ht="18" customHeight="1">
      <c r="C166" s="54" t="s">
        <v>972</v>
      </c>
    </row>
    <row r="167" spans="3:3" ht="18" customHeight="1">
      <c r="C167" s="76" t="s">
        <v>2449</v>
      </c>
    </row>
    <row r="168" spans="3:3" ht="18" customHeight="1">
      <c r="C168" s="76" t="s">
        <v>109</v>
      </c>
    </row>
    <row r="169" spans="3:3" ht="18" customHeight="1">
      <c r="C169" s="52" t="s">
        <v>2456</v>
      </c>
    </row>
    <row r="170" spans="3:3" ht="18" customHeight="1">
      <c r="C170" s="52" t="s">
        <v>388</v>
      </c>
    </row>
    <row r="171" spans="3:3" ht="18" customHeight="1">
      <c r="C171" s="52">
        <f>--         1</f>
        <v>1</v>
      </c>
    </row>
    <row r="172" spans="3:3" ht="18" customHeight="1">
      <c r="C172" s="52">
        <f>--         2</f>
        <v>2</v>
      </c>
    </row>
    <row r="173" spans="3:3" ht="18" customHeight="1">
      <c r="C173" s="52">
        <f>--         3</f>
        <v>3</v>
      </c>
    </row>
    <row r="174" spans="3:3" ht="18" customHeight="1">
      <c r="C174" s="52"/>
    </row>
    <row r="175" spans="3:3" ht="18" customHeight="1">
      <c r="C175" s="79" t="s">
        <v>2457</v>
      </c>
    </row>
    <row r="176" spans="3:3" ht="18" customHeight="1">
      <c r="C176" s="54" t="s">
        <v>2076</v>
      </c>
    </row>
    <row r="177" spans="3:3" ht="18" customHeight="1">
      <c r="C177" s="54" t="s">
        <v>2450</v>
      </c>
    </row>
    <row r="178" spans="3:3" ht="18" customHeight="1">
      <c r="C178" s="76" t="s">
        <v>2433</v>
      </c>
    </row>
    <row r="179" spans="3:3" ht="18" customHeight="1">
      <c r="C179" s="76" t="s">
        <v>2434</v>
      </c>
    </row>
    <row r="180" spans="3:3" ht="18" customHeight="1">
      <c r="C180" s="76" t="s">
        <v>2435</v>
      </c>
    </row>
    <row r="181" spans="3:3" ht="18" customHeight="1">
      <c r="C181" s="76" t="s">
        <v>2451</v>
      </c>
    </row>
    <row r="182" spans="3:3" ht="18" customHeight="1">
      <c r="C182" s="76" t="s">
        <v>2452</v>
      </c>
    </row>
    <row r="183" spans="3:3" ht="18" customHeight="1">
      <c r="C183" s="76" t="s">
        <v>2453</v>
      </c>
    </row>
    <row r="184" spans="3:3" ht="18" customHeight="1">
      <c r="C184" s="76" t="s">
        <v>2454</v>
      </c>
    </row>
    <row r="185" spans="3:3" ht="18" customHeight="1">
      <c r="C185" s="76" t="s">
        <v>2455</v>
      </c>
    </row>
    <row r="186" spans="3:3" ht="18" customHeight="1">
      <c r="C186" s="76" t="s">
        <v>2436</v>
      </c>
    </row>
    <row r="187" spans="3:3" ht="18" customHeight="1">
      <c r="C187" s="52" t="s">
        <v>2437</v>
      </c>
    </row>
    <row r="188" spans="3:3" ht="18" customHeight="1">
      <c r="C188" s="52" t="s">
        <v>2438</v>
      </c>
    </row>
    <row r="189" spans="3:3" ht="18" customHeight="1">
      <c r="C189" s="52" t="s">
        <v>2439</v>
      </c>
    </row>
    <row r="190" spans="3:3" ht="18" customHeight="1">
      <c r="C190" s="52" t="s">
        <v>2440</v>
      </c>
    </row>
    <row r="191" spans="3:3" ht="18" customHeight="1">
      <c r="C191" s="52" t="s">
        <v>2441</v>
      </c>
    </row>
    <row r="192" spans="3:3" ht="18" customHeight="1">
      <c r="C192" s="52" t="s">
        <v>2442</v>
      </c>
    </row>
    <row r="193" spans="3:3" ht="18" customHeight="1">
      <c r="C193" s="52" t="s">
        <v>2443</v>
      </c>
    </row>
    <row r="194" spans="3:3" ht="18" customHeight="1">
      <c r="C194" s="52" t="s">
        <v>2444</v>
      </c>
    </row>
    <row r="195" spans="3:3" ht="18" customHeight="1">
      <c r="C195" s="52" t="s">
        <v>2445</v>
      </c>
    </row>
    <row r="196" spans="3:3" ht="18" customHeight="1">
      <c r="C196" s="52" t="s">
        <v>2446</v>
      </c>
    </row>
    <row r="197" spans="3:3" ht="18" customHeight="1">
      <c r="C197" s="52" t="s">
        <v>2447</v>
      </c>
    </row>
  </sheetData>
  <mergeCells count="12">
    <mergeCell ref="A1:A8"/>
    <mergeCell ref="M23:N23"/>
    <mergeCell ref="M24:N24"/>
    <mergeCell ref="M25:N25"/>
    <mergeCell ref="G29:H29"/>
    <mergeCell ref="G31:H31"/>
    <mergeCell ref="I29:J29"/>
    <mergeCell ref="I30:J30"/>
    <mergeCell ref="I31:J31"/>
    <mergeCell ref="G28:H28"/>
    <mergeCell ref="I28:J28"/>
    <mergeCell ref="G30:H30"/>
  </mergeCells>
  <phoneticPr fontId="2" type="noConversion"/>
  <hyperlinks>
    <hyperlink ref="D4" r:id="rId1" xr:uid="{F5BD426B-858F-44EB-95A5-8618F013B4AD}"/>
    <hyperlink ref="D3" r:id="rId2" xr:uid="{EDF6182F-EA62-450D-B58D-4E2F974A942C}"/>
    <hyperlink ref="A1:A8" location="목차!A1" display="목차!A1" xr:uid="{5C568D1D-023B-42B2-BEC4-4460925320CD}"/>
    <hyperlink ref="D5" r:id="rId3" xr:uid="{180BD262-8820-46FB-95A7-D3AE33DBCC61}"/>
    <hyperlink ref="D6" r:id="rId4" xr:uid="{51903738-2817-4526-8933-9D51F2D36427}"/>
    <hyperlink ref="D1" r:id="rId5" xr:uid="{92B57697-C37F-41D7-B2C9-15CEEADA54F9}"/>
    <hyperlink ref="A7" location="목차!A1" display="목차!A1" xr:uid="{5A798180-A8F4-481A-AE29-2E06268C21AE}"/>
    <hyperlink ref="D7" r:id="rId6" xr:uid="{E8BD5AE6-266D-4D92-B89B-EEF21C53EF1D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497D87-5562-4466-930D-A3965B00716E}">
  <dimension ref="A1:D10"/>
  <sheetViews>
    <sheetView showGridLines="0" zoomScale="130" zoomScaleNormal="130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4" ht="18" customHeight="1">
      <c r="A1" s="286" t="s">
        <v>0</v>
      </c>
      <c r="D1" s="15" t="s">
        <v>20</v>
      </c>
    </row>
    <row r="2" spans="1:4" ht="18" customHeight="1">
      <c r="A2" s="287"/>
      <c r="B2" t="s">
        <v>5</v>
      </c>
      <c r="D2" t="s">
        <v>6</v>
      </c>
    </row>
    <row r="3" spans="1:4" ht="18" customHeight="1">
      <c r="A3" s="287"/>
      <c r="B3" t="s">
        <v>3</v>
      </c>
      <c r="D3" s="15" t="s">
        <v>4</v>
      </c>
    </row>
    <row r="4" spans="1:4" ht="18" customHeight="1">
      <c r="A4" s="287"/>
      <c r="B4" t="s">
        <v>1</v>
      </c>
      <c r="D4" s="15" t="s">
        <v>2</v>
      </c>
    </row>
    <row r="5" spans="1:4" ht="18" customHeight="1">
      <c r="A5" s="287"/>
      <c r="B5" t="s">
        <v>10</v>
      </c>
      <c r="D5" s="15" t="s">
        <v>11</v>
      </c>
    </row>
    <row r="6" spans="1:4" ht="18" customHeight="1">
      <c r="A6" s="287"/>
      <c r="B6" t="s">
        <v>13</v>
      </c>
      <c r="D6" s="15" t="s">
        <v>12</v>
      </c>
    </row>
    <row r="7" spans="1:4" ht="18" customHeight="1">
      <c r="A7" s="287"/>
      <c r="B7" t="s">
        <v>24</v>
      </c>
      <c r="D7" s="15" t="s">
        <v>25</v>
      </c>
    </row>
    <row r="8" spans="1:4" ht="18" customHeight="1">
      <c r="A8" s="287"/>
      <c r="B8" t="s">
        <v>405</v>
      </c>
      <c r="D8" s="15" t="s">
        <v>404</v>
      </c>
    </row>
    <row r="9" spans="1:4" ht="18" customHeight="1">
      <c r="A9" s="287"/>
      <c r="B9" t="s">
        <v>3787</v>
      </c>
      <c r="D9" s="15" t="s">
        <v>3788</v>
      </c>
    </row>
    <row r="10" spans="1:4" ht="18" customHeight="1">
      <c r="A10" s="287"/>
      <c r="B10" t="s">
        <v>6317</v>
      </c>
    </row>
  </sheetData>
  <mergeCells count="1">
    <mergeCell ref="A1:A10"/>
  </mergeCells>
  <phoneticPr fontId="2" type="noConversion"/>
  <hyperlinks>
    <hyperlink ref="D4" r:id="rId1" xr:uid="{ED2818CB-AA93-4F1E-9411-A25FD28F1796}"/>
    <hyperlink ref="D3" r:id="rId2" xr:uid="{21B327CC-3DF9-49DD-9878-010DB2D08401}"/>
    <hyperlink ref="A1:A10" location="목차!A1" display="목차!A1" xr:uid="{E348BE30-4D4E-41E3-A012-CC756D05E110}"/>
    <hyperlink ref="D5" r:id="rId3" xr:uid="{B2FE6C91-4451-4663-A172-E632CEEC558C}"/>
    <hyperlink ref="D6" r:id="rId4" xr:uid="{3BD40178-206C-4306-A696-3E4AE199B966}"/>
    <hyperlink ref="D1" r:id="rId5" xr:uid="{2AEBCD4E-91A2-4F52-A19F-11FE338D4A7B}"/>
    <hyperlink ref="A7" location="목차!A1" display="목차!A1" xr:uid="{5D3C1B5C-E50D-4F3D-A91B-9BECEA0C43F4}"/>
    <hyperlink ref="D7" r:id="rId6" xr:uid="{23D808FB-8903-43DE-9EE8-E7FBB5E8A64D}"/>
    <hyperlink ref="D8" r:id="rId7" xr:uid="{D2D735C7-DA09-43D1-B314-3CD7E38ED3B3}"/>
    <hyperlink ref="A9" location="목차!A1" display="목차!A1" xr:uid="{4B0BE625-BCA7-47C9-B634-B5D2A542B009}"/>
    <hyperlink ref="D9" r:id="rId8" xr:uid="{86B1816D-F209-4B14-B2D9-644F83C428A7}"/>
  </hyperlinks>
  <pageMargins left="0.7" right="0.7" top="0.75" bottom="0.75" header="0.3" footer="0.3"/>
  <pageSetup paperSize="9" orientation="portrait" horizontalDpi="4294967292" r:id="rId9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CAF654-40A8-4465-9838-E687011CADDF}">
  <dimension ref="A1:U274"/>
  <sheetViews>
    <sheetView showGridLines="0" zoomScale="85" zoomScaleNormal="85" workbookViewId="0">
      <selection activeCell="B8" sqref="B8"/>
    </sheetView>
  </sheetViews>
  <sheetFormatPr defaultColWidth="3.83203125" defaultRowHeight="18" customHeight="1"/>
  <cols>
    <col min="1" max="1" width="3" customWidth="1"/>
  </cols>
  <sheetData>
    <row r="1" spans="1:4" ht="18" customHeight="1">
      <c r="A1" s="286" t="s">
        <v>0</v>
      </c>
      <c r="D1" s="15" t="s">
        <v>20</v>
      </c>
    </row>
    <row r="2" spans="1:4" ht="18" customHeight="1">
      <c r="A2" s="287"/>
      <c r="B2" t="s">
        <v>5</v>
      </c>
      <c r="D2" t="s">
        <v>6</v>
      </c>
    </row>
    <row r="3" spans="1:4" ht="18" customHeight="1">
      <c r="A3" s="287"/>
      <c r="B3" t="s">
        <v>3</v>
      </c>
      <c r="D3" s="15" t="s">
        <v>4</v>
      </c>
    </row>
    <row r="4" spans="1:4" ht="18" customHeight="1">
      <c r="A4" s="287"/>
      <c r="B4" t="s">
        <v>1</v>
      </c>
      <c r="D4" s="15" t="s">
        <v>2</v>
      </c>
    </row>
    <row r="5" spans="1:4" ht="18" customHeight="1">
      <c r="A5" s="287"/>
      <c r="B5" t="s">
        <v>10</v>
      </c>
      <c r="D5" s="15" t="s">
        <v>11</v>
      </c>
    </row>
    <row r="6" spans="1:4" ht="18" customHeight="1">
      <c r="A6" s="287"/>
      <c r="B6" t="s">
        <v>13</v>
      </c>
      <c r="D6" s="15" t="s">
        <v>12</v>
      </c>
    </row>
    <row r="7" spans="1:4" ht="18" customHeight="1">
      <c r="A7" s="287"/>
      <c r="B7" t="s">
        <v>24</v>
      </c>
      <c r="D7" s="15" t="s">
        <v>25</v>
      </c>
    </row>
    <row r="8" spans="1:4" ht="18" customHeight="1">
      <c r="A8" s="287"/>
      <c r="B8" t="s">
        <v>6317</v>
      </c>
    </row>
    <row r="10" spans="1:4" ht="18" customHeight="1">
      <c r="C10" t="s">
        <v>2220</v>
      </c>
    </row>
    <row r="12" spans="1:4" ht="18" customHeight="1">
      <c r="D12" s="54" t="s">
        <v>2222</v>
      </c>
    </row>
    <row r="13" spans="1:4" ht="18" customHeight="1">
      <c r="D13" s="76" t="s">
        <v>2223</v>
      </c>
    </row>
    <row r="14" spans="1:4" ht="18" customHeight="1">
      <c r="D14" s="76" t="s">
        <v>2224</v>
      </c>
    </row>
    <row r="15" spans="1:4" ht="18" customHeight="1">
      <c r="D15" s="76" t="s">
        <v>2225</v>
      </c>
    </row>
    <row r="16" spans="1:4" ht="18" customHeight="1">
      <c r="D16" s="76" t="s">
        <v>2226</v>
      </c>
    </row>
    <row r="17" spans="4:16" ht="18" customHeight="1">
      <c r="D17" s="76" t="s">
        <v>2227</v>
      </c>
    </row>
    <row r="18" spans="4:16" ht="18" customHeight="1">
      <c r="D18" s="76" t="s">
        <v>2228</v>
      </c>
    </row>
    <row r="19" spans="4:16" ht="18" customHeight="1">
      <c r="D19" s="76" t="s">
        <v>2229</v>
      </c>
    </row>
    <row r="20" spans="4:16" ht="18" customHeight="1">
      <c r="D20" s="76" t="s">
        <v>2230</v>
      </c>
    </row>
    <row r="21" spans="4:16" ht="18" customHeight="1">
      <c r="D21" s="76" t="s">
        <v>2231</v>
      </c>
    </row>
    <row r="22" spans="4:16" ht="18" customHeight="1">
      <c r="D22" s="76" t="s">
        <v>2232</v>
      </c>
    </row>
    <row r="23" spans="4:16" ht="18" customHeight="1">
      <c r="D23" s="76" t="s">
        <v>2233</v>
      </c>
      <c r="P23" t="s">
        <v>2240</v>
      </c>
    </row>
    <row r="24" spans="4:16" ht="18" customHeight="1">
      <c r="D24" s="76" t="s">
        <v>2234</v>
      </c>
    </row>
    <row r="25" spans="4:16" ht="18" customHeight="1">
      <c r="D25" s="54" t="s">
        <v>2077</v>
      </c>
    </row>
    <row r="26" spans="4:16" ht="18" customHeight="1">
      <c r="D26" s="76" t="s">
        <v>2235</v>
      </c>
    </row>
    <row r="27" spans="4:16" ht="18" customHeight="1">
      <c r="D27" s="76" t="s">
        <v>2236</v>
      </c>
    </row>
    <row r="28" spans="4:16" ht="18" customHeight="1">
      <c r="D28" s="76" t="s">
        <v>2221</v>
      </c>
    </row>
    <row r="29" spans="4:16" ht="18" customHeight="1">
      <c r="D29" s="76" t="s">
        <v>109</v>
      </c>
    </row>
    <row r="33" spans="3:21" ht="18" customHeight="1">
      <c r="C33" s="90" t="s">
        <v>2237</v>
      </c>
    </row>
    <row r="34" spans="3:21" ht="18" customHeight="1">
      <c r="C34" s="90" t="s">
        <v>2238</v>
      </c>
    </row>
    <row r="35" spans="3:21" ht="18" customHeight="1">
      <c r="C35" s="90" t="s">
        <v>2239</v>
      </c>
    </row>
    <row r="37" spans="3:21" ht="18" customHeight="1">
      <c r="D37" s="54" t="s">
        <v>2241</v>
      </c>
      <c r="U37" s="54" t="s">
        <v>2256</v>
      </c>
    </row>
    <row r="38" spans="3:21" ht="18" customHeight="1">
      <c r="D38" s="76" t="s">
        <v>2242</v>
      </c>
      <c r="U38" s="76" t="s">
        <v>2249</v>
      </c>
    </row>
    <row r="39" spans="3:21" ht="18" customHeight="1">
      <c r="D39" s="76" t="s">
        <v>2243</v>
      </c>
      <c r="U39" s="76" t="s">
        <v>2250</v>
      </c>
    </row>
    <row r="40" spans="3:21" ht="18" customHeight="1">
      <c r="D40" s="76" t="s">
        <v>2244</v>
      </c>
      <c r="U40" s="76" t="s">
        <v>2251</v>
      </c>
    </row>
    <row r="41" spans="3:21" ht="18" customHeight="1">
      <c r="D41" s="76" t="s">
        <v>2245</v>
      </c>
      <c r="U41" s="76" t="s">
        <v>2252</v>
      </c>
    </row>
    <row r="42" spans="3:21" ht="18" customHeight="1">
      <c r="D42" s="76" t="s">
        <v>2246</v>
      </c>
      <c r="U42" s="76" t="s">
        <v>2253</v>
      </c>
    </row>
    <row r="43" spans="3:21" ht="18" customHeight="1">
      <c r="D43" s="76" t="s">
        <v>2247</v>
      </c>
      <c r="U43" s="76" t="s">
        <v>2254</v>
      </c>
    </row>
    <row r="44" spans="3:21" ht="18" customHeight="1">
      <c r="D44" s="54" t="s">
        <v>2077</v>
      </c>
      <c r="U44" s="76" t="s">
        <v>2255</v>
      </c>
    </row>
    <row r="45" spans="3:21" ht="18" customHeight="1">
      <c r="D45" s="76" t="s">
        <v>2248</v>
      </c>
      <c r="U45" s="76" t="s">
        <v>2003</v>
      </c>
    </row>
    <row r="46" spans="3:21" ht="18" customHeight="1">
      <c r="D46" s="76" t="s">
        <v>2236</v>
      </c>
      <c r="U46" s="76" t="s">
        <v>1054</v>
      </c>
    </row>
    <row r="47" spans="3:21" ht="18" customHeight="1">
      <c r="D47" s="76" t="s">
        <v>1054</v>
      </c>
      <c r="U47" s="76" t="s">
        <v>109</v>
      </c>
    </row>
    <row r="48" spans="3:21" ht="18" customHeight="1">
      <c r="D48" s="76" t="s">
        <v>109</v>
      </c>
    </row>
    <row r="54" spans="3:4" ht="18" customHeight="1">
      <c r="C54" s="90" t="s">
        <v>2257</v>
      </c>
    </row>
    <row r="56" spans="3:4" ht="18" customHeight="1">
      <c r="D56" s="54" t="s">
        <v>2378</v>
      </c>
    </row>
    <row r="57" spans="3:4" ht="18" customHeight="1">
      <c r="D57" s="76" t="s">
        <v>2265</v>
      </c>
    </row>
    <row r="58" spans="3:4" ht="18" customHeight="1">
      <c r="D58" s="76" t="s">
        <v>2266</v>
      </c>
    </row>
    <row r="59" spans="3:4" ht="18" customHeight="1">
      <c r="D59" s="76" t="s">
        <v>2267</v>
      </c>
    </row>
    <row r="60" spans="3:4" ht="18" customHeight="1">
      <c r="D60" s="76" t="s">
        <v>2268</v>
      </c>
    </row>
    <row r="61" spans="3:4" ht="18" customHeight="1">
      <c r="D61" s="76" t="s">
        <v>2269</v>
      </c>
    </row>
    <row r="62" spans="3:4" ht="18" customHeight="1">
      <c r="D62" s="76" t="s">
        <v>2258</v>
      </c>
    </row>
    <row r="63" spans="3:4" ht="18" customHeight="1">
      <c r="D63" s="54" t="s">
        <v>974</v>
      </c>
    </row>
    <row r="64" spans="3:4" ht="18" customHeight="1">
      <c r="D64" s="76" t="s">
        <v>2270</v>
      </c>
    </row>
    <row r="65" spans="3:18" ht="18" customHeight="1">
      <c r="D65" s="54" t="s">
        <v>1724</v>
      </c>
    </row>
    <row r="66" spans="3:18" ht="18" customHeight="1">
      <c r="D66" s="76" t="s">
        <v>109</v>
      </c>
    </row>
    <row r="67" spans="3:18" ht="18" customHeight="1">
      <c r="D67" s="52" t="s">
        <v>2259</v>
      </c>
    </row>
    <row r="68" spans="3:18" ht="18" customHeight="1">
      <c r="D68" s="52" t="s">
        <v>2260</v>
      </c>
    </row>
    <row r="69" spans="3:18" ht="18" customHeight="1">
      <c r="D69" s="52" t="s">
        <v>2261</v>
      </c>
    </row>
    <row r="70" spans="3:18" ht="18" customHeight="1">
      <c r="D70" s="52" t="s">
        <v>2262</v>
      </c>
    </row>
    <row r="71" spans="3:18" ht="18" customHeight="1">
      <c r="D71" s="52" t="s">
        <v>2263</v>
      </c>
    </row>
    <row r="72" spans="3:18" ht="18" customHeight="1">
      <c r="D72" s="52" t="s">
        <v>2264</v>
      </c>
    </row>
    <row r="74" spans="3:18" ht="18" customHeight="1">
      <c r="C74" s="90" t="s">
        <v>2271</v>
      </c>
    </row>
    <row r="75" spans="3:18" ht="18" customHeight="1">
      <c r="C75" s="90" t="s">
        <v>2272</v>
      </c>
    </row>
    <row r="77" spans="3:18" ht="18" customHeight="1">
      <c r="D77" s="54" t="s">
        <v>1319</v>
      </c>
    </row>
    <row r="78" spans="3:18" ht="18" customHeight="1">
      <c r="D78" s="76" t="s">
        <v>2273</v>
      </c>
    </row>
    <row r="79" spans="3:18" ht="18" customHeight="1">
      <c r="D79" s="76" t="s">
        <v>583</v>
      </c>
      <c r="R79" t="s">
        <v>4199</v>
      </c>
    </row>
    <row r="80" spans="3:18" ht="18" customHeight="1">
      <c r="D80" s="76" t="s">
        <v>2276</v>
      </c>
      <c r="R80" t="s">
        <v>2291</v>
      </c>
    </row>
    <row r="81" spans="4:18" ht="18" customHeight="1">
      <c r="D81" s="54" t="s">
        <v>974</v>
      </c>
      <c r="R81" t="s">
        <v>2379</v>
      </c>
    </row>
    <row r="82" spans="4:18" ht="18" customHeight="1">
      <c r="D82" s="76" t="s">
        <v>109</v>
      </c>
    </row>
    <row r="83" spans="4:18" ht="18" customHeight="1">
      <c r="D83" s="76"/>
    </row>
    <row r="84" spans="4:18" ht="18" customHeight="1">
      <c r="D84" s="76" t="s">
        <v>2274</v>
      </c>
    </row>
    <row r="85" spans="4:18" ht="18" customHeight="1">
      <c r="D85" s="52" t="s">
        <v>2275</v>
      </c>
    </row>
    <row r="86" spans="4:18" ht="18" customHeight="1">
      <c r="D86" s="76" t="s">
        <v>2277</v>
      </c>
    </row>
    <row r="87" spans="4:18" ht="18" customHeight="1">
      <c r="D87" s="76" t="s">
        <v>2278</v>
      </c>
    </row>
    <row r="88" spans="4:18" ht="18" customHeight="1">
      <c r="D88" s="76" t="s">
        <v>2279</v>
      </c>
    </row>
    <row r="89" spans="4:18" ht="18" customHeight="1">
      <c r="D89" s="76" t="s">
        <v>2280</v>
      </c>
    </row>
    <row r="90" spans="4:18" ht="18" customHeight="1">
      <c r="D90" s="76" t="s">
        <v>2281</v>
      </c>
    </row>
    <row r="91" spans="4:18" ht="18" customHeight="1">
      <c r="D91" s="76" t="s">
        <v>2282</v>
      </c>
    </row>
    <row r="92" spans="4:18" ht="18" customHeight="1">
      <c r="D92" s="76" t="s">
        <v>2283</v>
      </c>
    </row>
    <row r="93" spans="4:18" ht="18" customHeight="1">
      <c r="D93" s="76" t="s">
        <v>2284</v>
      </c>
    </row>
    <row r="94" spans="4:18" ht="18" customHeight="1">
      <c r="D94" s="76" t="s">
        <v>2285</v>
      </c>
    </row>
    <row r="95" spans="4:18" ht="18" customHeight="1">
      <c r="D95" s="76" t="s">
        <v>2286</v>
      </c>
    </row>
    <row r="96" spans="4:18" ht="18" customHeight="1">
      <c r="D96" s="76" t="s">
        <v>2287</v>
      </c>
    </row>
    <row r="97" spans="3:4" ht="18" customHeight="1">
      <c r="D97" s="76" t="s">
        <v>2288</v>
      </c>
    </row>
    <row r="98" spans="3:4" ht="18" customHeight="1">
      <c r="D98" s="76" t="s">
        <v>2289</v>
      </c>
    </row>
    <row r="99" spans="3:4" ht="18" customHeight="1">
      <c r="D99" s="76" t="s">
        <v>2290</v>
      </c>
    </row>
    <row r="100" spans="3:4" ht="18" customHeight="1">
      <c r="D100" s="76"/>
    </row>
    <row r="101" spans="3:4" ht="18" customHeight="1">
      <c r="C101" s="90" t="s">
        <v>2292</v>
      </c>
    </row>
    <row r="102" spans="3:4" ht="18" customHeight="1">
      <c r="C102" s="90" t="s">
        <v>2293</v>
      </c>
    </row>
    <row r="104" spans="3:4" ht="18" customHeight="1">
      <c r="D104" s="54" t="s">
        <v>1319</v>
      </c>
    </row>
    <row r="105" spans="3:4" ht="18" customHeight="1">
      <c r="D105" s="76" t="s">
        <v>279</v>
      </c>
    </row>
    <row r="106" spans="3:4" ht="18" customHeight="1">
      <c r="D106" s="76" t="s">
        <v>583</v>
      </c>
    </row>
    <row r="107" spans="3:4" ht="18" customHeight="1">
      <c r="D107" s="76" t="s">
        <v>2294</v>
      </c>
    </row>
    <row r="108" spans="3:4" ht="18" customHeight="1">
      <c r="D108" s="54" t="s">
        <v>974</v>
      </c>
    </row>
    <row r="109" spans="3:4" ht="18" customHeight="1">
      <c r="D109" s="76" t="s">
        <v>109</v>
      </c>
    </row>
    <row r="111" spans="3:4" ht="18" customHeight="1">
      <c r="C111" s="16" t="s">
        <v>2295</v>
      </c>
    </row>
    <row r="112" spans="3:4" ht="18" customHeight="1">
      <c r="C112" s="16" t="s">
        <v>2296</v>
      </c>
    </row>
    <row r="113" spans="3:4" ht="18" customHeight="1">
      <c r="C113" s="53"/>
    </row>
    <row r="114" spans="3:4" ht="18" customHeight="1">
      <c r="C114" s="16" t="s">
        <v>2297</v>
      </c>
    </row>
    <row r="115" spans="3:4" ht="18" customHeight="1">
      <c r="C115" s="16" t="s">
        <v>2298</v>
      </c>
    </row>
    <row r="123" spans="3:4" ht="18" customHeight="1">
      <c r="D123" s="54" t="s">
        <v>2299</v>
      </c>
    </row>
    <row r="124" spans="3:4" ht="18" customHeight="1">
      <c r="D124" s="76" t="s">
        <v>2300</v>
      </c>
    </row>
    <row r="125" spans="3:4" ht="18" customHeight="1">
      <c r="D125" s="76" t="s">
        <v>2301</v>
      </c>
    </row>
    <row r="126" spans="3:4" ht="18" customHeight="1">
      <c r="D126" s="76" t="s">
        <v>2302</v>
      </c>
    </row>
    <row r="127" spans="3:4" ht="18" customHeight="1">
      <c r="D127" s="76" t="s">
        <v>2303</v>
      </c>
    </row>
    <row r="128" spans="3:4" ht="18" customHeight="1">
      <c r="D128" s="76" t="s">
        <v>2304</v>
      </c>
    </row>
    <row r="129" spans="3:4" ht="18" customHeight="1">
      <c r="D129" s="76" t="s">
        <v>2305</v>
      </c>
    </row>
    <row r="130" spans="3:4" ht="18" customHeight="1">
      <c r="D130" s="54" t="s">
        <v>2077</v>
      </c>
    </row>
    <row r="131" spans="3:4" ht="18" customHeight="1">
      <c r="D131" s="76" t="s">
        <v>2248</v>
      </c>
    </row>
    <row r="132" spans="3:4" ht="18" customHeight="1">
      <c r="D132" s="76" t="s">
        <v>2236</v>
      </c>
    </row>
    <row r="133" spans="3:4" ht="18" customHeight="1">
      <c r="D133" s="76" t="s">
        <v>1054</v>
      </c>
    </row>
    <row r="134" spans="3:4" ht="18" customHeight="1">
      <c r="D134" s="76" t="s">
        <v>109</v>
      </c>
    </row>
    <row r="139" spans="3:4" ht="18" customHeight="1">
      <c r="C139" s="16" t="s">
        <v>2306</v>
      </c>
    </row>
    <row r="140" spans="3:4" ht="18" customHeight="1">
      <c r="C140" s="16" t="s">
        <v>2307</v>
      </c>
    </row>
    <row r="141" spans="3:4" ht="18" customHeight="1">
      <c r="C141" s="16"/>
    </row>
    <row r="142" spans="3:4" ht="18" customHeight="1">
      <c r="C142" s="16"/>
      <c r="D142" s="16" t="s">
        <v>2310</v>
      </c>
    </row>
    <row r="144" spans="3:4" ht="18" customHeight="1">
      <c r="D144" s="54" t="s">
        <v>1319</v>
      </c>
    </row>
    <row r="145" spans="4:4" ht="18" customHeight="1">
      <c r="D145" s="76" t="s">
        <v>279</v>
      </c>
    </row>
    <row r="146" spans="4:4" ht="18" customHeight="1">
      <c r="D146" s="76" t="s">
        <v>583</v>
      </c>
    </row>
    <row r="147" spans="4:4" ht="18" customHeight="1">
      <c r="D147" s="76" t="s">
        <v>2308</v>
      </c>
    </row>
    <row r="148" spans="4:4" ht="18" customHeight="1">
      <c r="D148" s="76" t="s">
        <v>2311</v>
      </c>
    </row>
    <row r="149" spans="4:4" ht="18" customHeight="1">
      <c r="D149" s="76" t="s">
        <v>2312</v>
      </c>
    </row>
    <row r="150" spans="4:4" ht="18" customHeight="1">
      <c r="D150" s="54" t="s">
        <v>974</v>
      </c>
    </row>
    <row r="151" spans="4:4" ht="18" customHeight="1">
      <c r="D151" s="54" t="s">
        <v>2309</v>
      </c>
    </row>
    <row r="152" spans="4:4" ht="18" customHeight="1">
      <c r="D152" s="76" t="s">
        <v>109</v>
      </c>
    </row>
    <row r="167" spans="3:4" ht="18" customHeight="1">
      <c r="C167" s="90" t="s">
        <v>2313</v>
      </c>
    </row>
    <row r="168" spans="3:4" ht="18" customHeight="1">
      <c r="C168" s="96" t="s">
        <v>2314</v>
      </c>
    </row>
    <row r="170" spans="3:4" ht="18" customHeight="1">
      <c r="D170" s="54" t="s">
        <v>1319</v>
      </c>
    </row>
    <row r="171" spans="3:4" ht="18" customHeight="1">
      <c r="D171" s="76" t="s">
        <v>279</v>
      </c>
    </row>
    <row r="172" spans="3:4" ht="18" customHeight="1">
      <c r="D172" s="76" t="s">
        <v>583</v>
      </c>
    </row>
    <row r="173" spans="3:4" ht="18" customHeight="1">
      <c r="D173" s="76" t="s">
        <v>2315</v>
      </c>
    </row>
    <row r="174" spans="3:4" ht="18" customHeight="1">
      <c r="D174" s="76" t="s">
        <v>2316</v>
      </c>
    </row>
    <row r="175" spans="3:4" ht="18" customHeight="1">
      <c r="D175" s="76" t="s">
        <v>2317</v>
      </c>
    </row>
    <row r="176" spans="3:4" ht="18" customHeight="1">
      <c r="D176" s="54" t="s">
        <v>974</v>
      </c>
    </row>
    <row r="177" spans="4:4" ht="18" customHeight="1">
      <c r="D177" s="76" t="s">
        <v>109</v>
      </c>
    </row>
    <row r="193" spans="3:4" ht="18" customHeight="1">
      <c r="C193" s="90" t="s">
        <v>2318</v>
      </c>
    </row>
    <row r="194" spans="3:4" ht="18" customHeight="1">
      <c r="C194" s="90" t="s">
        <v>2319</v>
      </c>
    </row>
    <row r="196" spans="3:4" ht="18" customHeight="1">
      <c r="D196" s="54" t="s">
        <v>2323</v>
      </c>
    </row>
    <row r="197" spans="3:4" ht="18" customHeight="1">
      <c r="D197" s="76" t="s">
        <v>2320</v>
      </c>
    </row>
    <row r="198" spans="3:4" ht="18" customHeight="1">
      <c r="D198" s="76" t="s">
        <v>2321</v>
      </c>
    </row>
    <row r="199" spans="3:4" ht="18" customHeight="1">
      <c r="D199" s="76" t="s">
        <v>2322</v>
      </c>
    </row>
    <row r="200" spans="3:4" ht="18" customHeight="1">
      <c r="D200" s="76" t="s">
        <v>2324</v>
      </c>
    </row>
    <row r="201" spans="3:4" ht="18" customHeight="1">
      <c r="D201" s="54" t="s">
        <v>2325</v>
      </c>
    </row>
    <row r="202" spans="3:4" ht="18" customHeight="1">
      <c r="D202" s="54" t="s">
        <v>2326</v>
      </c>
    </row>
    <row r="203" spans="3:4" ht="18" customHeight="1">
      <c r="D203" s="76" t="s">
        <v>109</v>
      </c>
    </row>
    <row r="211" spans="3:4" ht="18" customHeight="1">
      <c r="C211" s="90" t="s">
        <v>2327</v>
      </c>
    </row>
    <row r="212" spans="3:4" ht="18" customHeight="1">
      <c r="C212" s="90" t="s">
        <v>2328</v>
      </c>
    </row>
    <row r="214" spans="3:4" ht="18" customHeight="1">
      <c r="D214" s="54" t="s">
        <v>2323</v>
      </c>
    </row>
    <row r="215" spans="3:4" ht="18" customHeight="1">
      <c r="D215" s="76" t="s">
        <v>2320</v>
      </c>
    </row>
    <row r="216" spans="3:4" ht="18" customHeight="1">
      <c r="D216" s="76" t="s">
        <v>2321</v>
      </c>
    </row>
    <row r="217" spans="3:4" ht="18" customHeight="1">
      <c r="D217" s="76" t="s">
        <v>2322</v>
      </c>
    </row>
    <row r="218" spans="3:4" ht="18" customHeight="1">
      <c r="D218" s="76" t="s">
        <v>2329</v>
      </c>
    </row>
    <row r="219" spans="3:4" ht="18" customHeight="1">
      <c r="D219" s="54" t="s">
        <v>2325</v>
      </c>
    </row>
    <row r="220" spans="3:4" ht="18" customHeight="1">
      <c r="D220" s="54" t="s">
        <v>2326</v>
      </c>
    </row>
    <row r="221" spans="3:4" ht="18" customHeight="1">
      <c r="D221" s="76" t="s">
        <v>109</v>
      </c>
    </row>
    <row r="229" spans="3:4" ht="18" customHeight="1">
      <c r="C229" s="90" t="s">
        <v>2331</v>
      </c>
    </row>
    <row r="230" spans="3:4" ht="18" customHeight="1">
      <c r="C230" s="90" t="s">
        <v>2330</v>
      </c>
    </row>
    <row r="232" spans="3:4" ht="18" customHeight="1">
      <c r="D232" s="54" t="s">
        <v>1319</v>
      </c>
    </row>
    <row r="233" spans="3:4" ht="18" customHeight="1">
      <c r="D233" s="76" t="s">
        <v>1302</v>
      </c>
    </row>
    <row r="234" spans="3:4" ht="18" customHeight="1">
      <c r="D234" s="76" t="s">
        <v>2332</v>
      </c>
    </row>
    <row r="235" spans="3:4" ht="18" customHeight="1">
      <c r="D235" s="76" t="s">
        <v>2333</v>
      </c>
    </row>
    <row r="236" spans="3:4" ht="18" customHeight="1">
      <c r="D236" s="76" t="s">
        <v>2334</v>
      </c>
    </row>
    <row r="237" spans="3:4" ht="18" customHeight="1">
      <c r="D237" s="54" t="s">
        <v>1321</v>
      </c>
    </row>
    <row r="238" spans="3:4" ht="18" customHeight="1">
      <c r="D238" s="54" t="s">
        <v>2335</v>
      </c>
    </row>
    <row r="239" spans="3:4" ht="18" customHeight="1">
      <c r="D239" s="76" t="s">
        <v>109</v>
      </c>
    </row>
    <row r="240" spans="3:4" ht="18" customHeight="1">
      <c r="D240" s="52" t="s">
        <v>2336</v>
      </c>
    </row>
    <row r="241" spans="4:4" ht="18" customHeight="1">
      <c r="D241" s="118" t="s">
        <v>2337</v>
      </c>
    </row>
    <row r="242" spans="4:4" ht="18" customHeight="1">
      <c r="D242" s="118" t="s">
        <v>2338</v>
      </c>
    </row>
    <row r="243" spans="4:4" ht="18" customHeight="1">
      <c r="D243" s="118" t="s">
        <v>2339</v>
      </c>
    </row>
    <row r="244" spans="4:4" ht="18" customHeight="1">
      <c r="D244" s="118" t="s">
        <v>2340</v>
      </c>
    </row>
    <row r="245" spans="4:4" ht="18" customHeight="1">
      <c r="D245" s="118" t="s">
        <v>2341</v>
      </c>
    </row>
    <row r="246" spans="4:4" ht="18" customHeight="1">
      <c r="D246" s="118" t="s">
        <v>2342</v>
      </c>
    </row>
    <row r="264" spans="3:4" ht="18" customHeight="1">
      <c r="C264" s="90" t="s">
        <v>2343</v>
      </c>
    </row>
    <row r="265" spans="3:4" ht="18" customHeight="1">
      <c r="C265" s="90" t="s">
        <v>2344</v>
      </c>
    </row>
    <row r="267" spans="3:4" ht="18" customHeight="1">
      <c r="D267" s="54" t="s">
        <v>1319</v>
      </c>
    </row>
    <row r="268" spans="3:4" ht="18" customHeight="1">
      <c r="D268" s="76" t="s">
        <v>1302</v>
      </c>
    </row>
    <row r="269" spans="3:4" ht="18" customHeight="1">
      <c r="D269" s="76" t="s">
        <v>2332</v>
      </c>
    </row>
    <row r="270" spans="3:4" ht="18" customHeight="1">
      <c r="D270" s="76" t="s">
        <v>2345</v>
      </c>
    </row>
    <row r="271" spans="3:4" ht="18" customHeight="1">
      <c r="D271" s="76" t="s">
        <v>2346</v>
      </c>
    </row>
    <row r="272" spans="3:4" ht="18" customHeight="1">
      <c r="D272" s="54" t="s">
        <v>1321</v>
      </c>
    </row>
    <row r="273" spans="4:4" ht="18" customHeight="1">
      <c r="D273" s="54" t="s">
        <v>2347</v>
      </c>
    </row>
    <row r="274" spans="4:4" ht="18" customHeight="1">
      <c r="D274" s="76" t="s">
        <v>109</v>
      </c>
    </row>
  </sheetData>
  <mergeCells count="1">
    <mergeCell ref="A1:A8"/>
  </mergeCells>
  <phoneticPr fontId="2" type="noConversion"/>
  <hyperlinks>
    <hyperlink ref="D4" r:id="rId1" xr:uid="{F8152DAE-4E5A-463A-A894-A1AF563B801D}"/>
    <hyperlink ref="D3" r:id="rId2" xr:uid="{48DF7580-1868-4CBC-AE5A-AFE4C5E1B587}"/>
    <hyperlink ref="A1:A8" location="목차!A1" display="목차!A1" xr:uid="{68D14524-F13E-4965-8C73-6ED84365FEB4}"/>
    <hyperlink ref="D5" r:id="rId3" xr:uid="{5A7BCF35-7723-4662-85F1-5E679735B226}"/>
    <hyperlink ref="D6" r:id="rId4" xr:uid="{D58F757B-46F2-4B37-90B9-53C97DFE07CE}"/>
    <hyperlink ref="D1" r:id="rId5" xr:uid="{51EDE35E-52ED-4D4E-955B-AB1F7CD47614}"/>
    <hyperlink ref="A7" location="목차!A1" display="목차!A1" xr:uid="{7B94FFBF-BC93-41E9-B609-5544FBBF85B6}"/>
    <hyperlink ref="D7" r:id="rId6" xr:uid="{5F685D11-1577-4497-B190-BB12BBB07BE1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BA936E-36D7-4214-958B-FC829ECBA14B}">
  <dimension ref="A1:W528"/>
  <sheetViews>
    <sheetView showGridLines="0" zoomScaleNormal="100" workbookViewId="0">
      <selection activeCell="B8" sqref="B8"/>
    </sheetView>
  </sheetViews>
  <sheetFormatPr defaultColWidth="3.83203125" defaultRowHeight="18" customHeight="1"/>
  <cols>
    <col min="1" max="1" width="3" customWidth="1"/>
    <col min="4" max="4" width="7.1640625" bestFit="1" customWidth="1"/>
    <col min="10" max="10" width="5.1640625" bestFit="1" customWidth="1"/>
  </cols>
  <sheetData>
    <row r="1" spans="1:12" ht="18" customHeight="1">
      <c r="A1" s="286" t="s">
        <v>0</v>
      </c>
      <c r="D1" s="15" t="s">
        <v>20</v>
      </c>
    </row>
    <row r="2" spans="1:12" ht="18" customHeight="1">
      <c r="A2" s="287"/>
      <c r="B2" t="s">
        <v>5</v>
      </c>
      <c r="D2" t="s">
        <v>6</v>
      </c>
    </row>
    <row r="3" spans="1:12" ht="18" customHeight="1">
      <c r="A3" s="287"/>
      <c r="B3" t="s">
        <v>3</v>
      </c>
      <c r="D3" s="15" t="s">
        <v>4</v>
      </c>
    </row>
    <row r="4" spans="1:12" ht="18" customHeight="1">
      <c r="A4" s="287"/>
      <c r="B4" t="s">
        <v>1</v>
      </c>
      <c r="D4" s="15" t="s">
        <v>2</v>
      </c>
    </row>
    <row r="5" spans="1:12" ht="18" customHeight="1">
      <c r="A5" s="287"/>
      <c r="B5" t="s">
        <v>10</v>
      </c>
      <c r="D5" s="15" t="s">
        <v>11</v>
      </c>
    </row>
    <row r="6" spans="1:12" ht="18" customHeight="1">
      <c r="A6" s="287"/>
      <c r="B6" t="s">
        <v>13</v>
      </c>
      <c r="D6" s="15" t="s">
        <v>12</v>
      </c>
    </row>
    <row r="7" spans="1:12" ht="18" customHeight="1">
      <c r="A7" s="287"/>
      <c r="B7" t="s">
        <v>24</v>
      </c>
      <c r="D7" s="15" t="s">
        <v>25</v>
      </c>
    </row>
    <row r="8" spans="1:12" ht="18" customHeight="1">
      <c r="A8" s="287"/>
      <c r="B8" t="s">
        <v>6317</v>
      </c>
    </row>
    <row r="10" spans="1:12" ht="18" customHeight="1">
      <c r="C10" s="42" t="s">
        <v>1891</v>
      </c>
      <c r="D10" s="42"/>
      <c r="E10" s="42"/>
      <c r="F10" s="42"/>
      <c r="G10" s="42"/>
      <c r="H10" s="42"/>
      <c r="I10" s="42"/>
      <c r="J10" s="42"/>
      <c r="K10" s="42"/>
      <c r="L10" s="42"/>
    </row>
    <row r="11" spans="1:12" ht="18" customHeight="1">
      <c r="F11" t="s">
        <v>1896</v>
      </c>
    </row>
    <row r="12" spans="1:12" ht="18" customHeight="1">
      <c r="D12" t="s">
        <v>124</v>
      </c>
      <c r="G12" t="s">
        <v>124</v>
      </c>
    </row>
    <row r="13" spans="1:12" ht="18" customHeight="1">
      <c r="D13" s="284" t="s">
        <v>1892</v>
      </c>
      <c r="E13" s="284"/>
      <c r="G13" t="s">
        <v>1894</v>
      </c>
    </row>
    <row r="14" spans="1:12" ht="18" customHeight="1">
      <c r="D14" s="284" t="s">
        <v>1893</v>
      </c>
      <c r="E14" s="284"/>
    </row>
    <row r="15" spans="1:12" ht="18" customHeight="1">
      <c r="D15" s="291"/>
      <c r="E15" s="291"/>
      <c r="F15" s="112"/>
    </row>
    <row r="17" spans="4:19" ht="18" customHeight="1">
      <c r="D17" t="s">
        <v>467</v>
      </c>
    </row>
    <row r="18" spans="4:19" ht="18" customHeight="1">
      <c r="E18" t="s">
        <v>1895</v>
      </c>
    </row>
    <row r="20" spans="4:19" ht="18" customHeight="1">
      <c r="E20" s="54" t="s">
        <v>1902</v>
      </c>
    </row>
    <row r="21" spans="4:19" ht="18" customHeight="1">
      <c r="E21" s="76" t="s">
        <v>1903</v>
      </c>
    </row>
    <row r="22" spans="4:19" ht="18" customHeight="1">
      <c r="E22" s="54" t="s">
        <v>974</v>
      </c>
    </row>
    <row r="23" spans="4:19" ht="18" customHeight="1">
      <c r="E23" s="76" t="s">
        <v>1697</v>
      </c>
    </row>
    <row r="24" spans="4:19" ht="18" customHeight="1">
      <c r="E24" s="54" t="s">
        <v>1724</v>
      </c>
    </row>
    <row r="25" spans="4:19" ht="18" customHeight="1">
      <c r="E25" s="76" t="s">
        <v>109</v>
      </c>
    </row>
    <row r="26" spans="4:19" ht="18" customHeight="1">
      <c r="E26" s="52" t="s">
        <v>1897</v>
      </c>
    </row>
    <row r="27" spans="4:19" ht="18" customHeight="1">
      <c r="E27" s="52" t="s">
        <v>1898</v>
      </c>
    </row>
    <row r="28" spans="4:19" ht="18" customHeight="1">
      <c r="E28" s="110" t="s">
        <v>1899</v>
      </c>
      <c r="F28" s="59"/>
      <c r="G28" s="59"/>
      <c r="H28" s="59"/>
      <c r="I28" s="59"/>
      <c r="J28" s="59"/>
      <c r="K28" s="59"/>
      <c r="L28" s="59"/>
      <c r="M28" s="59"/>
      <c r="N28" s="59"/>
      <c r="O28" s="59"/>
      <c r="P28" s="59"/>
      <c r="Q28" s="59"/>
      <c r="R28" s="59"/>
      <c r="S28" s="59"/>
    </row>
    <row r="29" spans="4:19" ht="18" customHeight="1">
      <c r="E29" s="110" t="s">
        <v>1900</v>
      </c>
      <c r="F29" s="59"/>
      <c r="G29" s="59"/>
      <c r="H29" s="59"/>
      <c r="I29" s="59"/>
      <c r="J29" s="59"/>
      <c r="K29" s="59"/>
      <c r="L29" s="59"/>
      <c r="M29" s="59"/>
      <c r="N29" s="59"/>
      <c r="O29" s="59"/>
      <c r="P29" s="59"/>
      <c r="Q29" s="59"/>
      <c r="R29" s="59"/>
      <c r="S29" s="59"/>
    </row>
    <row r="30" spans="4:19" ht="18" customHeight="1">
      <c r="E30" s="110" t="s">
        <v>1901</v>
      </c>
      <c r="F30" s="59"/>
      <c r="G30" s="59"/>
      <c r="H30" s="59"/>
      <c r="I30" s="59"/>
      <c r="J30" s="59"/>
      <c r="K30" s="59"/>
      <c r="L30" s="59"/>
      <c r="M30" s="59"/>
      <c r="N30" s="59"/>
      <c r="O30" s="59"/>
      <c r="P30" s="59"/>
      <c r="Q30" s="59"/>
      <c r="R30" s="59"/>
      <c r="S30" s="59"/>
    </row>
    <row r="33" spans="3:9" ht="18" customHeight="1">
      <c r="C33" s="42" t="s">
        <v>1904</v>
      </c>
      <c r="D33" s="42"/>
      <c r="E33" s="42"/>
      <c r="F33" s="42"/>
      <c r="G33" s="42"/>
      <c r="H33" s="42"/>
      <c r="I33" s="42"/>
    </row>
    <row r="34" spans="3:9" ht="18" customHeight="1">
      <c r="D34" t="s">
        <v>1905</v>
      </c>
    </row>
    <row r="35" spans="3:9" ht="18" customHeight="1">
      <c r="D35" t="s">
        <v>1906</v>
      </c>
    </row>
    <row r="37" spans="3:9" ht="18" customHeight="1">
      <c r="D37" s="52" t="s">
        <v>1907</v>
      </c>
    </row>
    <row r="38" spans="3:9" ht="18" customHeight="1">
      <c r="D38" s="52" t="s">
        <v>1908</v>
      </c>
    </row>
    <row r="39" spans="3:9" ht="18" customHeight="1">
      <c r="D39" s="52"/>
    </row>
    <row r="40" spans="3:9" ht="18" customHeight="1">
      <c r="D40" s="52" t="s">
        <v>1909</v>
      </c>
    </row>
    <row r="41" spans="3:9" ht="18" customHeight="1">
      <c r="D41" s="52" t="s">
        <v>1910</v>
      </c>
    </row>
    <row r="42" spans="3:9" ht="18" customHeight="1">
      <c r="D42" s="52"/>
    </row>
    <row r="43" spans="3:9" ht="18" customHeight="1">
      <c r="D43" s="52" t="s">
        <v>1911</v>
      </c>
    </row>
    <row r="44" spans="3:9" ht="18" customHeight="1">
      <c r="D44" s="52" t="s">
        <v>1912</v>
      </c>
    </row>
    <row r="45" spans="3:9" ht="18" customHeight="1">
      <c r="D45" s="52"/>
    </row>
    <row r="46" spans="3:9" ht="18" customHeight="1">
      <c r="D46" s="79" t="s">
        <v>4198</v>
      </c>
    </row>
    <row r="47" spans="3:9" ht="18" customHeight="1">
      <c r="D47" s="52" t="s">
        <v>1913</v>
      </c>
    </row>
    <row r="48" spans="3:9" ht="18" customHeight="1">
      <c r="D48" s="52" t="s">
        <v>1914</v>
      </c>
    </row>
    <row r="49" spans="3:7" ht="18" customHeight="1">
      <c r="D49" s="52"/>
    </row>
    <row r="50" spans="3:7" ht="18" customHeight="1">
      <c r="D50" s="54" t="s">
        <v>1319</v>
      </c>
    </row>
    <row r="51" spans="3:7" ht="18" customHeight="1">
      <c r="D51" s="76" t="s">
        <v>1918</v>
      </c>
    </row>
    <row r="52" spans="3:7" ht="18" customHeight="1">
      <c r="D52" s="76" t="s">
        <v>1919</v>
      </c>
    </row>
    <row r="53" spans="3:7" ht="18" customHeight="1">
      <c r="D53" s="54" t="s">
        <v>974</v>
      </c>
    </row>
    <row r="54" spans="3:7" ht="18" customHeight="1">
      <c r="D54" s="76" t="s">
        <v>1697</v>
      </c>
    </row>
    <row r="55" spans="3:7" ht="18" customHeight="1">
      <c r="D55" s="76" t="s">
        <v>109</v>
      </c>
    </row>
    <row r="56" spans="3:7" ht="18" customHeight="1">
      <c r="D56" s="76"/>
    </row>
    <row r="57" spans="3:7" ht="18" customHeight="1">
      <c r="D57" s="52" t="s">
        <v>1915</v>
      </c>
    </row>
    <row r="58" spans="3:7" ht="18" customHeight="1">
      <c r="D58" s="52" t="s">
        <v>1898</v>
      </c>
    </row>
    <row r="59" spans="3:7" ht="18" customHeight="1">
      <c r="D59" s="52" t="s">
        <v>1899</v>
      </c>
    </row>
    <row r="60" spans="3:7" ht="18" customHeight="1">
      <c r="D60" s="52" t="s">
        <v>1916</v>
      </c>
    </row>
    <row r="61" spans="3:7" ht="18" customHeight="1">
      <c r="D61" s="52" t="s">
        <v>1917</v>
      </c>
    </row>
    <row r="63" spans="3:7" ht="18" customHeight="1">
      <c r="C63" s="42" t="s">
        <v>1920</v>
      </c>
      <c r="D63" s="42"/>
      <c r="E63" s="42"/>
      <c r="F63" s="42"/>
      <c r="G63" s="42"/>
    </row>
    <row r="64" spans="3:7" ht="18" customHeight="1">
      <c r="D64" s="108" t="s">
        <v>1922</v>
      </c>
    </row>
    <row r="65" spans="4:23" ht="18" customHeight="1">
      <c r="E65" t="s">
        <v>1923</v>
      </c>
    </row>
    <row r="67" spans="4:23" ht="18" customHeight="1">
      <c r="D67" t="s">
        <v>1924</v>
      </c>
    </row>
    <row r="68" spans="4:23" ht="18" customHeight="1">
      <c r="E68" t="s">
        <v>1925</v>
      </c>
    </row>
    <row r="70" spans="4:23" ht="18" customHeight="1">
      <c r="D70" t="s">
        <v>1926</v>
      </c>
      <c r="E70" t="s">
        <v>1927</v>
      </c>
      <c r="J70" s="59" t="s">
        <v>1926</v>
      </c>
      <c r="K70" s="59"/>
      <c r="L70" s="59" t="s">
        <v>1928</v>
      </c>
      <c r="M70" s="59" t="s">
        <v>1929</v>
      </c>
      <c r="N70" s="59" t="s">
        <v>1930</v>
      </c>
      <c r="O70" s="59" t="s">
        <v>1931</v>
      </c>
      <c r="P70" s="59" t="s">
        <v>1932</v>
      </c>
      <c r="Q70" s="59" t="s">
        <v>1933</v>
      </c>
      <c r="R70" s="59" t="s">
        <v>1934</v>
      </c>
      <c r="S70" s="59" t="s">
        <v>1935</v>
      </c>
      <c r="T70" s="59" t="s">
        <v>1936</v>
      </c>
      <c r="U70" s="59" t="s">
        <v>1937</v>
      </c>
      <c r="V70" s="59" t="s">
        <v>1938</v>
      </c>
      <c r="W70" s="59" t="s">
        <v>1939</v>
      </c>
    </row>
    <row r="71" spans="4:23" ht="18" customHeight="1">
      <c r="D71" s="67">
        <v>2022</v>
      </c>
      <c r="E71" s="67">
        <v>1</v>
      </c>
      <c r="J71">
        <v>2022</v>
      </c>
      <c r="L71">
        <v>1</v>
      </c>
      <c r="M71">
        <v>2</v>
      </c>
      <c r="N71">
        <v>3</v>
      </c>
      <c r="O71">
        <v>4</v>
      </c>
      <c r="P71">
        <v>5</v>
      </c>
      <c r="Q71">
        <v>6</v>
      </c>
      <c r="R71">
        <v>7</v>
      </c>
      <c r="S71">
        <v>8</v>
      </c>
      <c r="T71">
        <v>9</v>
      </c>
      <c r="U71">
        <v>10</v>
      </c>
      <c r="V71">
        <v>11</v>
      </c>
      <c r="W71">
        <v>12</v>
      </c>
    </row>
    <row r="72" spans="4:23" ht="18" customHeight="1">
      <c r="D72" s="67">
        <v>2022</v>
      </c>
      <c r="E72" s="67">
        <v>2</v>
      </c>
    </row>
    <row r="73" spans="4:23" ht="18" customHeight="1">
      <c r="D73" s="67">
        <v>2022</v>
      </c>
      <c r="E73" s="67">
        <v>3</v>
      </c>
    </row>
    <row r="74" spans="4:23" ht="18" customHeight="1">
      <c r="D74" s="67">
        <v>2022</v>
      </c>
      <c r="E74" s="67">
        <v>4</v>
      </c>
    </row>
    <row r="75" spans="4:23" ht="18" customHeight="1">
      <c r="D75" s="67">
        <v>2022</v>
      </c>
      <c r="E75" s="67">
        <v>5</v>
      </c>
    </row>
    <row r="76" spans="4:23" ht="18" customHeight="1">
      <c r="D76" s="67">
        <v>2022</v>
      </c>
      <c r="E76" s="67">
        <v>6</v>
      </c>
    </row>
    <row r="77" spans="4:23" ht="18" customHeight="1">
      <c r="D77" s="67">
        <v>2022</v>
      </c>
      <c r="E77" s="67">
        <v>7</v>
      </c>
    </row>
    <row r="78" spans="4:23" ht="18" customHeight="1">
      <c r="D78" s="67">
        <v>2022</v>
      </c>
      <c r="E78" s="67">
        <v>8</v>
      </c>
    </row>
    <row r="79" spans="4:23" ht="18" customHeight="1">
      <c r="D79" s="67">
        <v>2022</v>
      </c>
      <c r="E79" s="67">
        <v>9</v>
      </c>
    </row>
    <row r="80" spans="4:23" ht="18" customHeight="1">
      <c r="D80" s="67">
        <v>2022</v>
      </c>
      <c r="E80" s="67">
        <v>10</v>
      </c>
    </row>
    <row r="81" spans="4:16" ht="18" customHeight="1">
      <c r="D81" s="67">
        <v>2022</v>
      </c>
      <c r="E81" s="67">
        <v>11</v>
      </c>
    </row>
    <row r="82" spans="4:16" ht="18" customHeight="1">
      <c r="D82" s="67">
        <v>2022</v>
      </c>
      <c r="E82" s="67">
        <v>12</v>
      </c>
    </row>
    <row r="85" spans="4:16" ht="18" customHeight="1">
      <c r="D85" s="113" t="s">
        <v>1949</v>
      </c>
      <c r="E85" s="114"/>
      <c r="F85" s="114"/>
      <c r="G85" s="114"/>
    </row>
    <row r="87" spans="4:16" ht="18" customHeight="1">
      <c r="E87" t="s">
        <v>1943</v>
      </c>
    </row>
    <row r="88" spans="4:16" ht="18" customHeight="1">
      <c r="E88" t="s">
        <v>1944</v>
      </c>
    </row>
    <row r="89" spans="4:16" ht="18" customHeight="1">
      <c r="G89" t="s">
        <v>1945</v>
      </c>
    </row>
    <row r="90" spans="4:16" ht="18" customHeight="1">
      <c r="G90" t="s">
        <v>1946</v>
      </c>
    </row>
    <row r="91" spans="4:16" ht="18" customHeight="1">
      <c r="G91" t="s">
        <v>1947</v>
      </c>
    </row>
    <row r="92" spans="4:16" ht="18" customHeight="1">
      <c r="P92" t="s">
        <v>1948</v>
      </c>
    </row>
    <row r="93" spans="4:16" ht="18" customHeight="1">
      <c r="E93" t="s">
        <v>1950</v>
      </c>
    </row>
    <row r="96" spans="4:16" ht="18" customHeight="1">
      <c r="E96" s="54" t="s">
        <v>1951</v>
      </c>
    </row>
    <row r="97" spans="5:5" ht="18" customHeight="1">
      <c r="E97" s="76" t="s">
        <v>1952</v>
      </c>
    </row>
    <row r="98" spans="5:5" ht="18" customHeight="1">
      <c r="E98" s="76" t="s">
        <v>1953</v>
      </c>
    </row>
    <row r="99" spans="5:5" ht="18" customHeight="1">
      <c r="E99" s="76" t="s">
        <v>1954</v>
      </c>
    </row>
    <row r="100" spans="5:5" ht="18" customHeight="1">
      <c r="E100" s="76" t="s">
        <v>1955</v>
      </c>
    </row>
    <row r="101" spans="5:5" ht="18" customHeight="1">
      <c r="E101" s="76" t="s">
        <v>1956</v>
      </c>
    </row>
    <row r="102" spans="5:5" ht="18" customHeight="1">
      <c r="E102" s="76" t="s">
        <v>1957</v>
      </c>
    </row>
    <row r="103" spans="5:5" ht="18" customHeight="1">
      <c r="E103" s="76" t="s">
        <v>1958</v>
      </c>
    </row>
    <row r="104" spans="5:5" ht="18" customHeight="1">
      <c r="E104" s="76" t="s">
        <v>1959</v>
      </c>
    </row>
    <row r="105" spans="5:5" ht="18" customHeight="1">
      <c r="E105" s="76" t="s">
        <v>1960</v>
      </c>
    </row>
    <row r="106" spans="5:5" ht="18" customHeight="1">
      <c r="E106" s="76" t="s">
        <v>1961</v>
      </c>
    </row>
    <row r="107" spans="5:5" ht="18" customHeight="1">
      <c r="E107" s="76" t="s">
        <v>1962</v>
      </c>
    </row>
    <row r="108" spans="5:5" ht="18" customHeight="1">
      <c r="E108" s="76" t="s">
        <v>1963</v>
      </c>
    </row>
    <row r="109" spans="5:5" ht="18" customHeight="1">
      <c r="E109" s="76" t="s">
        <v>1054</v>
      </c>
    </row>
    <row r="110" spans="5:5" ht="18" customHeight="1">
      <c r="E110" s="76" t="s">
        <v>109</v>
      </c>
    </row>
    <row r="111" spans="5:5" ht="18" customHeight="1">
      <c r="E111" s="52" t="s">
        <v>1940</v>
      </c>
    </row>
    <row r="112" spans="5:5" ht="18" customHeight="1">
      <c r="E112" s="52" t="s">
        <v>1941</v>
      </c>
    </row>
    <row r="113" spans="5:5" ht="18" customHeight="1">
      <c r="E113" s="52" t="s">
        <v>1942</v>
      </c>
    </row>
    <row r="134" spans="5:22" ht="18" customHeight="1">
      <c r="E134" s="54" t="s">
        <v>1971</v>
      </c>
      <c r="V134" s="54" t="s">
        <v>1989</v>
      </c>
    </row>
    <row r="135" spans="5:22" ht="18" customHeight="1">
      <c r="E135" s="76" t="s">
        <v>1972</v>
      </c>
      <c r="V135" s="76" t="s">
        <v>1921</v>
      </c>
    </row>
    <row r="136" spans="5:22" ht="18" customHeight="1">
      <c r="E136" s="76" t="s">
        <v>1973</v>
      </c>
      <c r="V136" s="76" t="s">
        <v>1990</v>
      </c>
    </row>
    <row r="137" spans="5:22" ht="18" customHeight="1">
      <c r="E137" s="76" t="s">
        <v>1974</v>
      </c>
      <c r="V137" s="76" t="s">
        <v>1991</v>
      </c>
    </row>
    <row r="138" spans="5:22" ht="18" customHeight="1">
      <c r="E138" s="76" t="s">
        <v>1975</v>
      </c>
      <c r="V138" s="76" t="s">
        <v>1992</v>
      </c>
    </row>
    <row r="139" spans="5:22" ht="18" customHeight="1">
      <c r="E139" s="76" t="s">
        <v>1976</v>
      </c>
      <c r="V139" s="76" t="s">
        <v>1993</v>
      </c>
    </row>
    <row r="140" spans="5:22" ht="18" customHeight="1">
      <c r="E140" s="76" t="s">
        <v>1977</v>
      </c>
      <c r="V140" s="76" t="s">
        <v>1994</v>
      </c>
    </row>
    <row r="141" spans="5:22" ht="18" customHeight="1">
      <c r="E141" s="54" t="s">
        <v>1978</v>
      </c>
      <c r="V141" s="76" t="s">
        <v>1995</v>
      </c>
    </row>
    <row r="142" spans="5:22" ht="18" customHeight="1">
      <c r="E142" s="76" t="s">
        <v>1979</v>
      </c>
      <c r="V142" s="76" t="s">
        <v>1996</v>
      </c>
    </row>
    <row r="143" spans="5:22" ht="18" customHeight="1">
      <c r="E143" s="54" t="s">
        <v>1980</v>
      </c>
      <c r="V143" s="76" t="s">
        <v>1981</v>
      </c>
    </row>
    <row r="144" spans="5:22" ht="18" customHeight="1">
      <c r="E144" s="76" t="s">
        <v>109</v>
      </c>
      <c r="V144" s="76" t="s">
        <v>1054</v>
      </c>
    </row>
    <row r="145" spans="5:22" ht="18" customHeight="1">
      <c r="E145" s="76"/>
      <c r="V145" s="54" t="s">
        <v>1997</v>
      </c>
    </row>
    <row r="146" spans="5:22" ht="18" customHeight="1">
      <c r="E146" s="52" t="s">
        <v>1964</v>
      </c>
      <c r="V146" s="76" t="s">
        <v>109</v>
      </c>
    </row>
    <row r="147" spans="5:22" ht="18" customHeight="1">
      <c r="E147" s="52" t="s">
        <v>1965</v>
      </c>
      <c r="V147" s="52" t="s">
        <v>1982</v>
      </c>
    </row>
    <row r="148" spans="5:22" ht="18" customHeight="1">
      <c r="E148" s="52" t="s">
        <v>1966</v>
      </c>
      <c r="V148" s="52" t="s">
        <v>1983</v>
      </c>
    </row>
    <row r="149" spans="5:22" ht="18" customHeight="1">
      <c r="E149" s="52" t="s">
        <v>1967</v>
      </c>
      <c r="V149" s="52" t="s">
        <v>1984</v>
      </c>
    </row>
    <row r="150" spans="5:22" ht="18" customHeight="1">
      <c r="E150" s="52" t="s">
        <v>1968</v>
      </c>
      <c r="V150" s="52" t="s">
        <v>1985</v>
      </c>
    </row>
    <row r="151" spans="5:22" ht="18" customHeight="1">
      <c r="E151" s="52" t="s">
        <v>1969</v>
      </c>
      <c r="V151" s="52" t="s">
        <v>1986</v>
      </c>
    </row>
    <row r="152" spans="5:22" ht="18" customHeight="1">
      <c r="E152" s="52" t="s">
        <v>1970</v>
      </c>
      <c r="V152" s="52" t="s">
        <v>1987</v>
      </c>
    </row>
    <row r="153" spans="5:22" ht="18" customHeight="1">
      <c r="V153" s="52" t="s">
        <v>1988</v>
      </c>
    </row>
    <row r="155" spans="5:22" ht="18" customHeight="1">
      <c r="E155" s="52" t="s">
        <v>1998</v>
      </c>
    </row>
    <row r="156" spans="5:22" ht="18" customHeight="1">
      <c r="E156" s="52" t="s">
        <v>1999</v>
      </c>
    </row>
    <row r="157" spans="5:22" ht="18" customHeight="1">
      <c r="E157" s="52" t="s">
        <v>2000</v>
      </c>
    </row>
    <row r="158" spans="5:22" ht="18" customHeight="1">
      <c r="E158" s="52" t="s">
        <v>2001</v>
      </c>
    </row>
    <row r="159" spans="5:22" ht="18" customHeight="1">
      <c r="E159" s="52" t="s">
        <v>2002</v>
      </c>
    </row>
    <row r="160" spans="5:22" ht="18" customHeight="1">
      <c r="E160" s="54" t="s">
        <v>2011</v>
      </c>
    </row>
    <row r="161" spans="5:12" ht="18" customHeight="1">
      <c r="E161" s="76" t="s">
        <v>2012</v>
      </c>
    </row>
    <row r="162" spans="5:12" ht="18" customHeight="1">
      <c r="E162" s="76" t="s">
        <v>2013</v>
      </c>
    </row>
    <row r="163" spans="5:12" ht="18" customHeight="1">
      <c r="L163" s="76">
        <v>30</v>
      </c>
    </row>
    <row r="164" spans="5:12" ht="18" customHeight="1">
      <c r="E164" s="76" t="s">
        <v>2003</v>
      </c>
    </row>
    <row r="165" spans="5:12" ht="18" customHeight="1">
      <c r="E165" s="76" t="s">
        <v>1054</v>
      </c>
    </row>
    <row r="166" spans="5:12" ht="18" customHeight="1">
      <c r="E166" s="76" t="s">
        <v>109</v>
      </c>
    </row>
    <row r="167" spans="5:12" ht="18" customHeight="1">
      <c r="E167" s="52" t="s">
        <v>2004</v>
      </c>
    </row>
    <row r="168" spans="5:12" ht="18" customHeight="1">
      <c r="E168" s="52" t="s">
        <v>2005</v>
      </c>
    </row>
    <row r="169" spans="5:12" ht="18" customHeight="1">
      <c r="E169" s="52" t="s">
        <v>2006</v>
      </c>
    </row>
    <row r="170" spans="5:12" ht="18" customHeight="1">
      <c r="E170" s="52" t="s">
        <v>2007</v>
      </c>
    </row>
    <row r="171" spans="5:12" ht="18" customHeight="1">
      <c r="E171" s="52" t="s">
        <v>2008</v>
      </c>
    </row>
    <row r="172" spans="5:12" ht="18" customHeight="1">
      <c r="E172" s="52" t="s">
        <v>2009</v>
      </c>
    </row>
    <row r="173" spans="5:12" ht="18" customHeight="1">
      <c r="E173" s="52" t="s">
        <v>2010</v>
      </c>
    </row>
    <row r="176" spans="5:12" ht="18" customHeight="1">
      <c r="E176" s="54" t="s">
        <v>2011</v>
      </c>
    </row>
    <row r="177" spans="5:5" ht="18" customHeight="1">
      <c r="E177" s="76" t="s">
        <v>2018</v>
      </c>
    </row>
    <row r="178" spans="5:5" ht="18" customHeight="1">
      <c r="E178" s="76" t="s">
        <v>2019</v>
      </c>
    </row>
    <row r="179" spans="5:5" ht="18" customHeight="1">
      <c r="E179" s="76" t="s">
        <v>2020</v>
      </c>
    </row>
    <row r="180" spans="5:5" ht="18" customHeight="1">
      <c r="E180" s="76" t="s">
        <v>2021</v>
      </c>
    </row>
    <row r="181" spans="5:5" ht="18" customHeight="1">
      <c r="E181" s="76" t="s">
        <v>2022</v>
      </c>
    </row>
    <row r="182" spans="5:5" ht="18" customHeight="1">
      <c r="E182" s="76" t="s">
        <v>2003</v>
      </c>
    </row>
    <row r="183" spans="5:5" ht="18" customHeight="1">
      <c r="E183" s="76" t="s">
        <v>1054</v>
      </c>
    </row>
    <row r="184" spans="5:5" ht="18" customHeight="1">
      <c r="E184" s="76" t="s">
        <v>109</v>
      </c>
    </row>
    <row r="185" spans="5:5" ht="18" customHeight="1">
      <c r="E185" s="52" t="s">
        <v>2014</v>
      </c>
    </row>
    <row r="186" spans="5:5" ht="18" customHeight="1">
      <c r="E186" s="52" t="s">
        <v>1252</v>
      </c>
    </row>
    <row r="187" spans="5:5" ht="18" customHeight="1">
      <c r="E187" s="52" t="s">
        <v>2015</v>
      </c>
    </row>
    <row r="188" spans="5:5" ht="18" customHeight="1">
      <c r="E188" s="52" t="s">
        <v>2016</v>
      </c>
    </row>
    <row r="189" spans="5:5" ht="18" customHeight="1">
      <c r="E189" s="52" t="s">
        <v>2017</v>
      </c>
    </row>
    <row r="213" spans="5:5" ht="18" customHeight="1">
      <c r="E213" s="52" t="s">
        <v>2067</v>
      </c>
    </row>
    <row r="214" spans="5:5" ht="18" customHeight="1">
      <c r="E214" s="52" t="s">
        <v>2068</v>
      </c>
    </row>
    <row r="215" spans="5:5" ht="18" customHeight="1">
      <c r="E215" s="54" t="s">
        <v>2076</v>
      </c>
    </row>
    <row r="216" spans="5:5" ht="18" customHeight="1">
      <c r="E216" s="54" t="s">
        <v>2077</v>
      </c>
    </row>
    <row r="217" spans="5:5" ht="18" customHeight="1">
      <c r="E217" s="76" t="s">
        <v>2078</v>
      </c>
    </row>
    <row r="218" spans="5:5" ht="18" customHeight="1">
      <c r="E218" s="76" t="s">
        <v>2079</v>
      </c>
    </row>
    <row r="219" spans="5:5" ht="18" customHeight="1">
      <c r="E219" s="76" t="s">
        <v>2080</v>
      </c>
    </row>
    <row r="220" spans="5:5" ht="18" customHeight="1">
      <c r="E220" s="76" t="s">
        <v>2081</v>
      </c>
    </row>
    <row r="221" spans="5:5" ht="18" customHeight="1">
      <c r="E221" s="76" t="s">
        <v>2082</v>
      </c>
    </row>
    <row r="222" spans="5:5" ht="18" customHeight="1">
      <c r="E222" s="76" t="s">
        <v>2083</v>
      </c>
    </row>
    <row r="223" spans="5:5" ht="18" customHeight="1">
      <c r="E223" s="76" t="s">
        <v>2084</v>
      </c>
    </row>
    <row r="224" spans="5:5" ht="18" customHeight="1">
      <c r="E224" s="76" t="s">
        <v>2085</v>
      </c>
    </row>
    <row r="225" spans="5:5" ht="18" customHeight="1">
      <c r="E225" s="76" t="s">
        <v>2086</v>
      </c>
    </row>
    <row r="226" spans="5:5" ht="18" customHeight="1">
      <c r="E226" s="76" t="s">
        <v>1054</v>
      </c>
    </row>
    <row r="227" spans="5:5" ht="18" customHeight="1">
      <c r="E227" s="76" t="s">
        <v>2069</v>
      </c>
    </row>
    <row r="228" spans="5:5" ht="18" customHeight="1">
      <c r="E228" s="76" t="s">
        <v>2070</v>
      </c>
    </row>
    <row r="229" spans="5:5" ht="18" customHeight="1">
      <c r="E229" s="76" t="s">
        <v>2071</v>
      </c>
    </row>
    <row r="230" spans="5:5" ht="18" customHeight="1">
      <c r="E230" s="76" t="s">
        <v>2072</v>
      </c>
    </row>
    <row r="231" spans="5:5" ht="18" customHeight="1">
      <c r="E231" s="76" t="s">
        <v>2073</v>
      </c>
    </row>
    <row r="232" spans="5:5" ht="18" customHeight="1">
      <c r="E232" s="76" t="s">
        <v>2074</v>
      </c>
    </row>
    <row r="233" spans="5:5" ht="18" customHeight="1">
      <c r="E233" s="76" t="s">
        <v>2075</v>
      </c>
    </row>
    <row r="234" spans="5:5" ht="18" customHeight="1">
      <c r="E234" s="76" t="s">
        <v>1054</v>
      </c>
    </row>
    <row r="235" spans="5:5" ht="18" customHeight="1">
      <c r="E235" s="54" t="s">
        <v>1718</v>
      </c>
    </row>
    <row r="236" spans="5:5" ht="18" customHeight="1">
      <c r="E236" s="76" t="s">
        <v>109</v>
      </c>
    </row>
    <row r="237" spans="5:5" ht="18" customHeight="1">
      <c r="E237" s="52" t="s">
        <v>2023</v>
      </c>
    </row>
    <row r="238" spans="5:5" ht="18" customHeight="1">
      <c r="E238" s="52" t="s">
        <v>1252</v>
      </c>
    </row>
    <row r="239" spans="5:5" ht="18" customHeight="1">
      <c r="E239" s="52" t="s">
        <v>2016</v>
      </c>
    </row>
    <row r="240" spans="5:5" ht="18" customHeight="1">
      <c r="E240" s="52" t="s">
        <v>2017</v>
      </c>
    </row>
    <row r="241" spans="3:7" ht="18" customHeight="1">
      <c r="E241" s="52" t="s">
        <v>2015</v>
      </c>
    </row>
    <row r="244" spans="3:7" ht="18" customHeight="1">
      <c r="C244" s="42" t="s">
        <v>2024</v>
      </c>
      <c r="D244" s="42"/>
      <c r="E244" s="42"/>
      <c r="F244" s="42"/>
      <c r="G244" s="42"/>
    </row>
    <row r="245" spans="3:7" ht="18" customHeight="1">
      <c r="D245" t="s">
        <v>2025</v>
      </c>
    </row>
    <row r="246" spans="3:7" ht="18" customHeight="1">
      <c r="D246" t="s">
        <v>467</v>
      </c>
    </row>
    <row r="247" spans="3:7" ht="18" customHeight="1">
      <c r="E247" t="s">
        <v>2026</v>
      </c>
    </row>
    <row r="248" spans="3:7" ht="18" customHeight="1">
      <c r="E248" t="s">
        <v>2027</v>
      </c>
    </row>
    <row r="250" spans="3:7" ht="18" customHeight="1">
      <c r="E250" s="54" t="s">
        <v>2044</v>
      </c>
    </row>
    <row r="251" spans="3:7" ht="18" customHeight="1">
      <c r="E251" s="76" t="s">
        <v>916</v>
      </c>
    </row>
    <row r="252" spans="3:7" ht="18" customHeight="1">
      <c r="E252" s="76" t="s">
        <v>583</v>
      </c>
    </row>
    <row r="253" spans="3:7" ht="18" customHeight="1">
      <c r="E253" s="76" t="s">
        <v>2045</v>
      </c>
    </row>
    <row r="254" spans="3:7" ht="18" customHeight="1">
      <c r="E254" s="54" t="s">
        <v>974</v>
      </c>
    </row>
    <row r="255" spans="3:7" ht="18" customHeight="1">
      <c r="E255" s="76" t="s">
        <v>109</v>
      </c>
    </row>
    <row r="256" spans="3:7" ht="18" customHeight="1">
      <c r="E256" s="76"/>
    </row>
    <row r="257" spans="5:16" ht="18" customHeight="1">
      <c r="E257" s="52" t="s">
        <v>2028</v>
      </c>
    </row>
    <row r="258" spans="5:16" ht="18" customHeight="1">
      <c r="E258" s="52" t="s">
        <v>2029</v>
      </c>
    </row>
    <row r="259" spans="5:16" ht="18" customHeight="1">
      <c r="E259" s="52" t="s">
        <v>2030</v>
      </c>
    </row>
    <row r="260" spans="5:16" ht="18" customHeight="1">
      <c r="E260" s="110" t="s">
        <v>2031</v>
      </c>
      <c r="F260" s="59"/>
      <c r="G260" s="59"/>
      <c r="H260" s="59"/>
      <c r="I260" s="59"/>
      <c r="J260" s="59"/>
      <c r="K260" s="59"/>
      <c r="L260" s="59"/>
      <c r="M260" s="59"/>
      <c r="N260" s="59"/>
      <c r="O260" s="59"/>
      <c r="P260" s="59"/>
    </row>
    <row r="261" spans="5:16" ht="18" customHeight="1">
      <c r="E261" s="52" t="s">
        <v>2032</v>
      </c>
    </row>
    <row r="262" spans="5:16" ht="18" customHeight="1">
      <c r="E262" s="52" t="s">
        <v>2033</v>
      </c>
    </row>
    <row r="263" spans="5:16" ht="18" customHeight="1">
      <c r="E263" s="52" t="s">
        <v>2034</v>
      </c>
    </row>
    <row r="264" spans="5:16" ht="18" customHeight="1">
      <c r="E264" s="52" t="s">
        <v>2035</v>
      </c>
    </row>
    <row r="265" spans="5:16" ht="18" customHeight="1">
      <c r="E265" s="52" t="s">
        <v>2036</v>
      </c>
    </row>
    <row r="266" spans="5:16" ht="18" customHeight="1">
      <c r="E266" s="52" t="s">
        <v>2037</v>
      </c>
    </row>
    <row r="267" spans="5:16" ht="18" customHeight="1">
      <c r="E267" s="52" t="s">
        <v>2038</v>
      </c>
    </row>
    <row r="268" spans="5:16" ht="18" customHeight="1">
      <c r="E268" s="52" t="s">
        <v>2039</v>
      </c>
    </row>
    <row r="269" spans="5:16" ht="18" customHeight="1">
      <c r="E269" s="52" t="s">
        <v>2040</v>
      </c>
    </row>
    <row r="270" spans="5:16" ht="18" customHeight="1">
      <c r="E270" s="52" t="s">
        <v>2041</v>
      </c>
    </row>
    <row r="271" spans="5:16" ht="18" customHeight="1">
      <c r="E271" s="52" t="s">
        <v>2042</v>
      </c>
    </row>
    <row r="272" spans="5:16" ht="18" customHeight="1">
      <c r="E272" s="52" t="s">
        <v>2043</v>
      </c>
    </row>
    <row r="274" spans="3:6" ht="18" customHeight="1">
      <c r="C274" s="42" t="s">
        <v>2046</v>
      </c>
      <c r="D274" s="42"/>
      <c r="E274" s="42"/>
      <c r="F274" s="42"/>
    </row>
    <row r="275" spans="3:6" ht="18" customHeight="1">
      <c r="D275" t="s">
        <v>2047</v>
      </c>
    </row>
    <row r="276" spans="3:6" ht="18" customHeight="1">
      <c r="D276" t="s">
        <v>467</v>
      </c>
    </row>
    <row r="277" spans="3:6" ht="18" customHeight="1">
      <c r="E277" t="s">
        <v>2048</v>
      </c>
    </row>
    <row r="278" spans="3:6" ht="18" customHeight="1">
      <c r="E278" t="s">
        <v>2027</v>
      </c>
    </row>
    <row r="280" spans="3:6" ht="18" customHeight="1">
      <c r="E280" s="54" t="s">
        <v>2044</v>
      </c>
    </row>
    <row r="281" spans="3:6" ht="18" customHeight="1">
      <c r="E281" s="76" t="s">
        <v>916</v>
      </c>
    </row>
    <row r="282" spans="3:6" ht="18" customHeight="1">
      <c r="E282" s="76" t="s">
        <v>583</v>
      </c>
    </row>
    <row r="283" spans="3:6" ht="18" customHeight="1">
      <c r="E283" s="76" t="s">
        <v>2062</v>
      </c>
    </row>
    <row r="284" spans="3:6" ht="18" customHeight="1">
      <c r="E284" s="54" t="s">
        <v>974</v>
      </c>
    </row>
    <row r="285" spans="3:6" ht="18" customHeight="1">
      <c r="E285" s="76" t="s">
        <v>109</v>
      </c>
    </row>
    <row r="286" spans="3:6" ht="18" customHeight="1">
      <c r="E286" s="52" t="s">
        <v>2049</v>
      </c>
    </row>
    <row r="287" spans="3:6" ht="18" customHeight="1">
      <c r="E287" s="52" t="s">
        <v>2029</v>
      </c>
    </row>
    <row r="288" spans="3:6" ht="18" customHeight="1">
      <c r="E288" s="52" t="s">
        <v>2050</v>
      </c>
    </row>
    <row r="289" spans="5:5" ht="18" customHeight="1">
      <c r="E289" s="52" t="s">
        <v>2051</v>
      </c>
    </row>
    <row r="290" spans="5:5" ht="18" customHeight="1">
      <c r="E290" s="52" t="s">
        <v>2052</v>
      </c>
    </row>
    <row r="291" spans="5:5" ht="18" customHeight="1">
      <c r="E291" s="52" t="s">
        <v>2040</v>
      </c>
    </row>
    <row r="292" spans="5:5" ht="18" customHeight="1">
      <c r="E292" s="52" t="s">
        <v>2039</v>
      </c>
    </row>
    <row r="293" spans="5:5" ht="18" customHeight="1">
      <c r="E293" s="52" t="s">
        <v>2053</v>
      </c>
    </row>
    <row r="294" spans="5:5" ht="18" customHeight="1">
      <c r="E294" s="52" t="s">
        <v>2054</v>
      </c>
    </row>
    <row r="295" spans="5:5" ht="18" customHeight="1">
      <c r="E295" s="52" t="s">
        <v>2055</v>
      </c>
    </row>
    <row r="296" spans="5:5" ht="18" customHeight="1">
      <c r="E296" s="52" t="s">
        <v>2056</v>
      </c>
    </row>
    <row r="297" spans="5:5" ht="18" customHeight="1">
      <c r="E297" s="52" t="s">
        <v>2057</v>
      </c>
    </row>
    <row r="298" spans="5:5" ht="18" customHeight="1">
      <c r="E298" s="52" t="s">
        <v>2058</v>
      </c>
    </row>
    <row r="299" spans="5:5" ht="18" customHeight="1">
      <c r="E299" s="52" t="s">
        <v>2059</v>
      </c>
    </row>
    <row r="300" spans="5:5" ht="18" customHeight="1">
      <c r="E300" s="52" t="s">
        <v>2060</v>
      </c>
    </row>
    <row r="301" spans="5:5" ht="18" customHeight="1">
      <c r="E301" s="52" t="s">
        <v>2061</v>
      </c>
    </row>
    <row r="303" spans="5:5" ht="18" customHeight="1">
      <c r="E303" t="s">
        <v>2063</v>
      </c>
    </row>
    <row r="305" spans="3:15" ht="18" customHeight="1">
      <c r="C305" s="42" t="s">
        <v>2064</v>
      </c>
      <c r="D305" s="42"/>
      <c r="E305" s="42"/>
      <c r="F305" s="42"/>
      <c r="G305" s="42"/>
      <c r="H305" s="42"/>
    </row>
    <row r="306" spans="3:15" ht="18" customHeight="1">
      <c r="D306" t="s">
        <v>2065</v>
      </c>
    </row>
    <row r="307" spans="3:15" ht="18" customHeight="1">
      <c r="D307" t="s">
        <v>2066</v>
      </c>
    </row>
    <row r="309" spans="3:15" ht="18" customHeight="1">
      <c r="D309" s="54" t="s">
        <v>1029</v>
      </c>
    </row>
    <row r="310" spans="3:15" ht="18" customHeight="1">
      <c r="D310" s="76" t="s">
        <v>279</v>
      </c>
    </row>
    <row r="311" spans="3:15" ht="18" customHeight="1">
      <c r="D311" s="76" t="s">
        <v>583</v>
      </c>
    </row>
    <row r="312" spans="3:15" ht="18" customHeight="1">
      <c r="D312" s="76" t="s">
        <v>2102</v>
      </c>
    </row>
    <row r="313" spans="3:15" ht="18" customHeight="1">
      <c r="D313" s="54" t="s">
        <v>974</v>
      </c>
    </row>
    <row r="314" spans="3:15" ht="18" customHeight="1">
      <c r="D314" s="76" t="s">
        <v>109</v>
      </c>
    </row>
    <row r="315" spans="3:15" ht="18" customHeight="1">
      <c r="D315" s="52" t="s">
        <v>2087</v>
      </c>
    </row>
    <row r="316" spans="3:15" ht="18" customHeight="1">
      <c r="D316" s="52" t="s">
        <v>1226</v>
      </c>
    </row>
    <row r="317" spans="3:15" ht="18" customHeight="1">
      <c r="D317" s="52" t="s">
        <v>2088</v>
      </c>
    </row>
    <row r="318" spans="3:15" ht="18" customHeight="1">
      <c r="C318" s="39"/>
      <c r="D318" s="93" t="s">
        <v>2089</v>
      </c>
      <c r="E318" s="39"/>
      <c r="F318" s="39"/>
      <c r="G318" s="39"/>
      <c r="H318" s="39"/>
      <c r="I318" s="39"/>
      <c r="J318" s="39"/>
      <c r="K318" s="39"/>
      <c r="L318" s="39"/>
      <c r="M318" s="39"/>
      <c r="N318" s="39"/>
      <c r="O318" s="39"/>
    </row>
    <row r="319" spans="3:15" ht="18" customHeight="1">
      <c r="C319" s="39"/>
      <c r="D319" s="93" t="s">
        <v>2090</v>
      </c>
      <c r="E319" s="39"/>
      <c r="F319" s="39"/>
      <c r="G319" s="39"/>
      <c r="H319" s="39"/>
      <c r="I319" s="39"/>
      <c r="J319" s="39"/>
      <c r="K319" s="39"/>
      <c r="L319" s="39"/>
      <c r="M319" s="39"/>
      <c r="N319" s="39"/>
      <c r="O319" s="39"/>
    </row>
    <row r="320" spans="3:15" ht="18" customHeight="1">
      <c r="D320" s="52" t="s">
        <v>2091</v>
      </c>
    </row>
    <row r="321" spans="3:8" ht="18" customHeight="1">
      <c r="D321" s="52" t="s">
        <v>2092</v>
      </c>
    </row>
    <row r="322" spans="3:8" ht="18" customHeight="1">
      <c r="D322" s="52" t="s">
        <v>2093</v>
      </c>
    </row>
    <row r="323" spans="3:8" ht="18" customHeight="1">
      <c r="D323" s="52" t="s">
        <v>2094</v>
      </c>
    </row>
    <row r="324" spans="3:8" ht="18" customHeight="1">
      <c r="D324" s="52" t="s">
        <v>2095</v>
      </c>
    </row>
    <row r="325" spans="3:8" ht="18" customHeight="1">
      <c r="D325" s="52" t="s">
        <v>2096</v>
      </c>
    </row>
    <row r="326" spans="3:8" ht="18" customHeight="1">
      <c r="D326" s="52" t="s">
        <v>2097</v>
      </c>
    </row>
    <row r="327" spans="3:8" ht="18" customHeight="1">
      <c r="D327" s="52" t="s">
        <v>2098</v>
      </c>
    </row>
    <row r="328" spans="3:8" ht="18" customHeight="1">
      <c r="D328" s="52" t="s">
        <v>2099</v>
      </c>
    </row>
    <row r="329" spans="3:8" ht="18" customHeight="1">
      <c r="D329" s="52" t="s">
        <v>2100</v>
      </c>
    </row>
    <row r="330" spans="3:8" ht="18" customHeight="1">
      <c r="D330" s="52" t="s">
        <v>2101</v>
      </c>
    </row>
    <row r="332" spans="3:8" ht="18" customHeight="1">
      <c r="C332" s="42" t="s">
        <v>2103</v>
      </c>
      <c r="D332" s="42"/>
      <c r="E332" s="42"/>
      <c r="F332" s="42"/>
      <c r="G332" s="42"/>
      <c r="H332" s="42"/>
    </row>
    <row r="333" spans="3:8" ht="18" customHeight="1">
      <c r="D333" t="s">
        <v>2104</v>
      </c>
    </row>
    <row r="335" spans="3:8" ht="18" customHeight="1">
      <c r="D335" s="54" t="s">
        <v>1029</v>
      </c>
    </row>
    <row r="336" spans="3:8" ht="18" customHeight="1">
      <c r="D336" s="76" t="s">
        <v>279</v>
      </c>
    </row>
    <row r="337" spans="4:21" ht="18" customHeight="1">
      <c r="D337" s="76" t="s">
        <v>583</v>
      </c>
    </row>
    <row r="338" spans="4:21" ht="18" customHeight="1">
      <c r="D338" s="76" t="s">
        <v>542</v>
      </c>
    </row>
    <row r="339" spans="4:21" ht="18" customHeight="1">
      <c r="D339" s="76" t="s">
        <v>2120</v>
      </c>
    </row>
    <row r="340" spans="4:21" ht="18" customHeight="1">
      <c r="D340" s="76" t="s">
        <v>2121</v>
      </c>
    </row>
    <row r="341" spans="4:21" ht="18" customHeight="1">
      <c r="D341" s="54" t="s">
        <v>974</v>
      </c>
    </row>
    <row r="342" spans="4:21" ht="18" customHeight="1">
      <c r="D342" s="76" t="s">
        <v>109</v>
      </c>
    </row>
    <row r="343" spans="4:21" ht="18" customHeight="1">
      <c r="D343" s="52" t="s">
        <v>2105</v>
      </c>
    </row>
    <row r="344" spans="4:21" ht="18" customHeight="1">
      <c r="D344" s="52" t="s">
        <v>1252</v>
      </c>
    </row>
    <row r="345" spans="4:21" ht="18" customHeight="1">
      <c r="D345" s="52" t="s">
        <v>2106</v>
      </c>
    </row>
    <row r="346" spans="4:21" ht="18" customHeight="1">
      <c r="D346" s="52" t="s">
        <v>2107</v>
      </c>
      <c r="Q346" s="39"/>
      <c r="R346" s="39"/>
      <c r="S346" s="39"/>
      <c r="T346" s="39"/>
      <c r="U346" s="39"/>
    </row>
    <row r="347" spans="4:21" ht="18" customHeight="1">
      <c r="D347" s="52" t="s">
        <v>2108</v>
      </c>
      <c r="Q347" s="39"/>
      <c r="R347" s="39"/>
      <c r="S347" s="39"/>
      <c r="T347" s="39"/>
      <c r="U347" s="39"/>
    </row>
    <row r="348" spans="4:21" ht="18" customHeight="1">
      <c r="D348" s="52" t="s">
        <v>2109</v>
      </c>
      <c r="Q348" s="115"/>
      <c r="T348" s="115"/>
    </row>
    <row r="349" spans="4:21" ht="18" customHeight="1">
      <c r="D349" s="52" t="s">
        <v>2110</v>
      </c>
    </row>
    <row r="350" spans="4:21" ht="18" customHeight="1">
      <c r="D350" s="52" t="s">
        <v>2111</v>
      </c>
    </row>
    <row r="351" spans="4:21" ht="18" customHeight="1">
      <c r="D351" s="52" t="s">
        <v>2112</v>
      </c>
    </row>
    <row r="352" spans="4:21" ht="18" customHeight="1">
      <c r="D352" s="52" t="s">
        <v>2113</v>
      </c>
    </row>
    <row r="353" spans="3:10" ht="18" customHeight="1">
      <c r="D353" s="52" t="s">
        <v>2114</v>
      </c>
    </row>
    <row r="354" spans="3:10" ht="18" customHeight="1">
      <c r="D354" s="52" t="s">
        <v>2115</v>
      </c>
    </row>
    <row r="355" spans="3:10" ht="18" customHeight="1">
      <c r="D355" s="52" t="s">
        <v>2116</v>
      </c>
    </row>
    <row r="356" spans="3:10" ht="18" customHeight="1">
      <c r="D356" s="52" t="s">
        <v>2117</v>
      </c>
    </row>
    <row r="357" spans="3:10" ht="18" customHeight="1">
      <c r="D357" s="52" t="s">
        <v>2118</v>
      </c>
    </row>
    <row r="358" spans="3:10" ht="18" customHeight="1">
      <c r="D358" s="52" t="s">
        <v>2119</v>
      </c>
    </row>
    <row r="360" spans="3:10" ht="18" customHeight="1">
      <c r="C360" s="42" t="s">
        <v>2122</v>
      </c>
      <c r="D360" s="42"/>
      <c r="E360" s="42"/>
      <c r="F360" s="42"/>
      <c r="G360" s="42"/>
      <c r="H360" s="42"/>
      <c r="I360" s="42"/>
      <c r="J360" s="42"/>
    </row>
    <row r="362" spans="3:10" ht="18" customHeight="1">
      <c r="D362" s="52" t="s">
        <v>2123</v>
      </c>
    </row>
    <row r="363" spans="3:10" ht="18" customHeight="1">
      <c r="D363" s="52" t="s">
        <v>2124</v>
      </c>
    </row>
    <row r="364" spans="3:10" ht="18" customHeight="1">
      <c r="D364" s="52"/>
    </row>
    <row r="365" spans="3:10" ht="18" customHeight="1">
      <c r="D365" s="54" t="s">
        <v>2134</v>
      </c>
    </row>
    <row r="366" spans="3:10" ht="18" customHeight="1">
      <c r="D366" s="76" t="s">
        <v>2125</v>
      </c>
    </row>
    <row r="367" spans="3:10" ht="18" customHeight="1">
      <c r="D367" s="76" t="s">
        <v>2126</v>
      </c>
    </row>
    <row r="368" spans="3:10" ht="18" customHeight="1">
      <c r="D368" s="76" t="s">
        <v>2127</v>
      </c>
    </row>
    <row r="369" spans="4:4" ht="18" customHeight="1">
      <c r="D369" s="76" t="s">
        <v>2135</v>
      </c>
    </row>
    <row r="370" spans="4:4" ht="18" customHeight="1">
      <c r="D370" s="54" t="s">
        <v>2136</v>
      </c>
    </row>
    <row r="371" spans="4:4" ht="18" customHeight="1">
      <c r="D371" s="54" t="s">
        <v>2137</v>
      </c>
    </row>
    <row r="372" spans="4:4" ht="18" customHeight="1">
      <c r="D372" s="76" t="s">
        <v>109</v>
      </c>
    </row>
    <row r="373" spans="4:4" ht="18" customHeight="1">
      <c r="D373" s="76"/>
    </row>
    <row r="374" spans="4:4" ht="18" customHeight="1">
      <c r="D374" s="52" t="s">
        <v>2128</v>
      </c>
    </row>
    <row r="375" spans="4:4" ht="18" customHeight="1">
      <c r="D375" s="52" t="s">
        <v>2129</v>
      </c>
    </row>
    <row r="376" spans="4:4" ht="18" customHeight="1">
      <c r="D376" s="52" t="s">
        <v>2130</v>
      </c>
    </row>
    <row r="377" spans="4:4" ht="18" customHeight="1">
      <c r="D377" s="52" t="s">
        <v>2131</v>
      </c>
    </row>
    <row r="378" spans="4:4" ht="18" customHeight="1">
      <c r="D378" s="52" t="s">
        <v>2132</v>
      </c>
    </row>
    <row r="379" spans="4:4" ht="18" customHeight="1">
      <c r="D379" s="52" t="s">
        <v>2133</v>
      </c>
    </row>
    <row r="382" spans="4:4" ht="18" customHeight="1">
      <c r="D382" s="52" t="s">
        <v>2138</v>
      </c>
    </row>
    <row r="383" spans="4:4" ht="18" customHeight="1">
      <c r="D383" s="52" t="s">
        <v>2139</v>
      </c>
    </row>
    <row r="384" spans="4:4" ht="18" customHeight="1">
      <c r="D384" s="52" t="s">
        <v>2140</v>
      </c>
    </row>
    <row r="385" spans="4:17" ht="18" customHeight="1">
      <c r="D385" s="52"/>
    </row>
    <row r="386" spans="4:17" ht="18" customHeight="1">
      <c r="D386" s="54" t="s">
        <v>2134</v>
      </c>
    </row>
    <row r="387" spans="4:17" ht="18" customHeight="1">
      <c r="D387" s="76" t="s">
        <v>2125</v>
      </c>
    </row>
    <row r="388" spans="4:17" ht="18" customHeight="1">
      <c r="D388" s="76" t="s">
        <v>2126</v>
      </c>
    </row>
    <row r="389" spans="4:17" ht="18" customHeight="1">
      <c r="D389" s="76" t="s">
        <v>2127</v>
      </c>
    </row>
    <row r="390" spans="4:17" ht="18" customHeight="1">
      <c r="D390" s="76" t="s">
        <v>2144</v>
      </c>
    </row>
    <row r="391" spans="4:17" ht="18" customHeight="1">
      <c r="D391" s="54" t="s">
        <v>2136</v>
      </c>
    </row>
    <row r="392" spans="4:17" ht="18" customHeight="1">
      <c r="D392" s="54" t="s">
        <v>2137</v>
      </c>
    </row>
    <row r="393" spans="4:17" ht="18" customHeight="1">
      <c r="D393" s="76" t="s">
        <v>109</v>
      </c>
    </row>
    <row r="394" spans="4:17" ht="18" customHeight="1">
      <c r="D394" s="76"/>
    </row>
    <row r="395" spans="4:17" ht="18" customHeight="1">
      <c r="D395" s="52" t="s">
        <v>2128</v>
      </c>
    </row>
    <row r="396" spans="4:17" ht="18" customHeight="1">
      <c r="D396" s="52" t="s">
        <v>2129</v>
      </c>
    </row>
    <row r="397" spans="4:17" ht="18" customHeight="1">
      <c r="D397" s="109" t="s">
        <v>2130</v>
      </c>
      <c r="E397" s="33"/>
      <c r="F397" s="33"/>
      <c r="G397" s="33"/>
      <c r="H397" s="33"/>
      <c r="I397" s="33"/>
      <c r="J397" s="33"/>
      <c r="K397" s="33"/>
      <c r="L397" s="33"/>
      <c r="M397" s="33"/>
      <c r="N397" s="33"/>
      <c r="O397" s="33"/>
      <c r="P397" s="33"/>
      <c r="Q397" s="33"/>
    </row>
    <row r="398" spans="4:17" ht="18" customHeight="1">
      <c r="D398" s="109" t="s">
        <v>2141</v>
      </c>
      <c r="E398" s="33"/>
      <c r="F398" s="33"/>
      <c r="G398" s="33"/>
      <c r="H398" s="33"/>
      <c r="I398" s="33"/>
      <c r="J398" s="33"/>
      <c r="K398" s="33"/>
      <c r="L398" s="33"/>
      <c r="M398" s="33"/>
      <c r="N398" s="33"/>
      <c r="O398" s="33"/>
      <c r="P398" s="33"/>
      <c r="Q398" s="33"/>
    </row>
    <row r="399" spans="4:17" ht="18" customHeight="1">
      <c r="D399" s="93" t="s">
        <v>2142</v>
      </c>
      <c r="E399" s="39"/>
      <c r="F399" s="39"/>
      <c r="G399" s="39"/>
      <c r="H399" s="39"/>
      <c r="I399" s="39"/>
      <c r="J399" s="39"/>
      <c r="K399" s="39"/>
      <c r="L399" s="39"/>
      <c r="M399" s="39"/>
      <c r="N399" s="39"/>
      <c r="O399" s="39"/>
      <c r="P399" s="39"/>
      <c r="Q399" s="39"/>
    </row>
    <row r="400" spans="4:17" ht="18" customHeight="1">
      <c r="D400" s="116" t="s">
        <v>2143</v>
      </c>
      <c r="E400" s="31"/>
      <c r="F400" s="31"/>
      <c r="G400" s="31"/>
      <c r="H400" s="31"/>
      <c r="I400" s="31"/>
      <c r="J400" s="31"/>
      <c r="K400" s="31"/>
      <c r="L400" s="31"/>
      <c r="M400" s="31"/>
      <c r="N400" s="31"/>
      <c r="O400" s="31"/>
      <c r="P400" s="31"/>
      <c r="Q400" s="31"/>
    </row>
    <row r="403" spans="4:4" ht="18" customHeight="1">
      <c r="D403" s="79" t="s">
        <v>2154</v>
      </c>
    </row>
    <row r="404" spans="4:4" ht="18" customHeight="1">
      <c r="D404" s="54" t="s">
        <v>1319</v>
      </c>
    </row>
    <row r="405" spans="4:4" ht="18" customHeight="1">
      <c r="D405" s="76" t="s">
        <v>2151</v>
      </c>
    </row>
    <row r="406" spans="4:4" ht="18" customHeight="1">
      <c r="D406" s="76" t="s">
        <v>2145</v>
      </c>
    </row>
    <row r="407" spans="4:4" ht="18" customHeight="1">
      <c r="D407" s="76" t="s">
        <v>2146</v>
      </c>
    </row>
    <row r="408" spans="4:4" ht="18" customHeight="1">
      <c r="D408" s="76" t="s">
        <v>2152</v>
      </c>
    </row>
    <row r="409" spans="4:4" ht="18" customHeight="1">
      <c r="D409" s="54" t="s">
        <v>974</v>
      </c>
    </row>
    <row r="410" spans="4:4" ht="18" customHeight="1">
      <c r="D410" s="76" t="s">
        <v>1697</v>
      </c>
    </row>
    <row r="411" spans="4:4" ht="18" customHeight="1">
      <c r="D411" s="54" t="s">
        <v>2153</v>
      </c>
    </row>
    <row r="412" spans="4:4" ht="18" customHeight="1">
      <c r="D412" s="76" t="s">
        <v>109</v>
      </c>
    </row>
    <row r="413" spans="4:4" ht="18" customHeight="1">
      <c r="D413" s="52" t="s">
        <v>2147</v>
      </c>
    </row>
    <row r="414" spans="4:4" ht="18" customHeight="1">
      <c r="D414" s="52" t="s">
        <v>857</v>
      </c>
    </row>
    <row r="415" spans="4:4" ht="18" customHeight="1">
      <c r="D415" s="52" t="s">
        <v>2148</v>
      </c>
    </row>
    <row r="416" spans="4:4" ht="18" customHeight="1">
      <c r="D416" s="52" t="s">
        <v>2149</v>
      </c>
    </row>
    <row r="417" spans="4:4" ht="18" customHeight="1">
      <c r="D417" s="52" t="s">
        <v>2150</v>
      </c>
    </row>
    <row r="420" spans="4:4" ht="18" customHeight="1">
      <c r="D420" s="79" t="s">
        <v>2163</v>
      </c>
    </row>
    <row r="421" spans="4:4" ht="18" customHeight="1">
      <c r="D421" s="54" t="s">
        <v>2160</v>
      </c>
    </row>
    <row r="422" spans="4:4" ht="18" customHeight="1">
      <c r="D422" s="76" t="s">
        <v>2161</v>
      </c>
    </row>
    <row r="423" spans="4:4" ht="18" customHeight="1">
      <c r="D423" s="54" t="s">
        <v>974</v>
      </c>
    </row>
    <row r="424" spans="4:4" ht="18" customHeight="1">
      <c r="D424" s="76" t="s">
        <v>1824</v>
      </c>
    </row>
    <row r="425" spans="4:4" ht="18" customHeight="1">
      <c r="D425" s="76" t="s">
        <v>2162</v>
      </c>
    </row>
    <row r="426" spans="4:4" ht="18" customHeight="1">
      <c r="D426" s="76" t="s">
        <v>109</v>
      </c>
    </row>
    <row r="427" spans="4:4" ht="18" customHeight="1">
      <c r="D427" s="52" t="s">
        <v>2155</v>
      </c>
    </row>
    <row r="428" spans="4:4" ht="18" customHeight="1">
      <c r="D428" s="52" t="s">
        <v>2156</v>
      </c>
    </row>
    <row r="429" spans="4:4" ht="18" customHeight="1">
      <c r="D429" s="52" t="s">
        <v>2157</v>
      </c>
    </row>
    <row r="430" spans="4:4" ht="18" customHeight="1">
      <c r="D430" s="52" t="s">
        <v>2158</v>
      </c>
    </row>
    <row r="431" spans="4:4" ht="18" customHeight="1">
      <c r="D431" s="52" t="s">
        <v>2159</v>
      </c>
    </row>
    <row r="434" spans="4:4" ht="18" customHeight="1">
      <c r="D434" s="79" t="s">
        <v>2180</v>
      </c>
    </row>
    <row r="435" spans="4:4" ht="18" customHeight="1">
      <c r="D435" s="79"/>
    </row>
    <row r="436" spans="4:4" ht="18" customHeight="1">
      <c r="D436" s="52" t="s">
        <v>2164</v>
      </c>
    </row>
    <row r="437" spans="4:4" ht="18" customHeight="1">
      <c r="D437" s="52" t="s">
        <v>2165</v>
      </c>
    </row>
    <row r="438" spans="4:4" ht="18" customHeight="1">
      <c r="D438" s="52" t="s">
        <v>2166</v>
      </c>
    </row>
    <row r="439" spans="4:4" ht="18" customHeight="1">
      <c r="D439" s="52" t="s">
        <v>2167</v>
      </c>
    </row>
    <row r="440" spans="4:4" ht="18" customHeight="1">
      <c r="D440" s="52" t="s">
        <v>2168</v>
      </c>
    </row>
    <row r="441" spans="4:4" ht="18" customHeight="1">
      <c r="D441" s="52" t="s">
        <v>386</v>
      </c>
    </row>
    <row r="442" spans="4:4" ht="18" customHeight="1">
      <c r="D442" s="52" t="s">
        <v>346</v>
      </c>
    </row>
    <row r="443" spans="4:4" ht="18" customHeight="1">
      <c r="D443" s="52"/>
    </row>
    <row r="444" spans="4:4" ht="18" customHeight="1">
      <c r="D444" s="54" t="s">
        <v>2177</v>
      </c>
    </row>
    <row r="445" spans="4:4" ht="18" customHeight="1">
      <c r="D445" s="76" t="s">
        <v>542</v>
      </c>
    </row>
    <row r="446" spans="4:4" ht="18" customHeight="1">
      <c r="D446" s="76" t="s">
        <v>2161</v>
      </c>
    </row>
    <row r="447" spans="4:4" ht="18" customHeight="1">
      <c r="D447" s="54" t="s">
        <v>974</v>
      </c>
    </row>
    <row r="448" spans="4:4" ht="18" customHeight="1">
      <c r="D448" s="76" t="s">
        <v>2178</v>
      </c>
    </row>
    <row r="449" spans="4:4" ht="18" customHeight="1">
      <c r="D449" s="54" t="s">
        <v>2179</v>
      </c>
    </row>
    <row r="450" spans="4:4" ht="18" customHeight="1">
      <c r="D450" s="76" t="s">
        <v>109</v>
      </c>
    </row>
    <row r="451" spans="4:4" ht="18" customHeight="1">
      <c r="D451" s="76"/>
    </row>
    <row r="452" spans="4:4" ht="18" customHeight="1">
      <c r="D452" s="52" t="s">
        <v>2169</v>
      </c>
    </row>
    <row r="453" spans="4:4" ht="18" customHeight="1">
      <c r="D453" s="52" t="s">
        <v>2170</v>
      </c>
    </row>
    <row r="454" spans="4:4" ht="18" customHeight="1">
      <c r="D454" s="52" t="s">
        <v>2171</v>
      </c>
    </row>
    <row r="455" spans="4:4" ht="18" customHeight="1">
      <c r="D455" s="52" t="s">
        <v>2172</v>
      </c>
    </row>
    <row r="456" spans="4:4" ht="18" customHeight="1">
      <c r="D456" s="52" t="s">
        <v>2173</v>
      </c>
    </row>
    <row r="457" spans="4:4" ht="18" customHeight="1">
      <c r="D457" s="52" t="s">
        <v>2174</v>
      </c>
    </row>
    <row r="458" spans="4:4" ht="18" customHeight="1">
      <c r="D458" s="52" t="s">
        <v>2175</v>
      </c>
    </row>
    <row r="459" spans="4:4" ht="18" customHeight="1">
      <c r="D459" s="52" t="s">
        <v>2176</v>
      </c>
    </row>
    <row r="461" spans="4:4" ht="18" customHeight="1">
      <c r="D461" s="79" t="s">
        <v>2190</v>
      </c>
    </row>
    <row r="462" spans="4:4" ht="18" customHeight="1">
      <c r="D462" s="54" t="s">
        <v>2186</v>
      </c>
    </row>
    <row r="463" spans="4:4" ht="18" customHeight="1">
      <c r="D463" s="54" t="s">
        <v>2077</v>
      </c>
    </row>
    <row r="464" spans="4:4" ht="18" customHeight="1">
      <c r="D464" s="76" t="s">
        <v>2187</v>
      </c>
    </row>
    <row r="465" spans="4:4" ht="18" customHeight="1">
      <c r="D465" s="76" t="s">
        <v>2188</v>
      </c>
    </row>
    <row r="466" spans="4:4" ht="18" customHeight="1">
      <c r="D466" s="76" t="s">
        <v>2181</v>
      </c>
    </row>
    <row r="467" spans="4:4" ht="18" customHeight="1">
      <c r="D467" s="76" t="s">
        <v>2084</v>
      </c>
    </row>
    <row r="468" spans="4:4" ht="18" customHeight="1">
      <c r="D468" s="76" t="s">
        <v>1054</v>
      </c>
    </row>
    <row r="469" spans="4:4" ht="18" customHeight="1">
      <c r="D469" s="76" t="s">
        <v>2189</v>
      </c>
    </row>
    <row r="470" spans="4:4" ht="18" customHeight="1">
      <c r="D470" s="76" t="s">
        <v>109</v>
      </c>
    </row>
    <row r="471" spans="4:4" ht="18" customHeight="1">
      <c r="D471" s="52" t="s">
        <v>2182</v>
      </c>
    </row>
    <row r="472" spans="4:4" ht="18" customHeight="1">
      <c r="D472" s="52" t="s">
        <v>2183</v>
      </c>
    </row>
    <row r="473" spans="4:4" ht="18" customHeight="1">
      <c r="D473" s="52" t="s">
        <v>2184</v>
      </c>
    </row>
    <row r="474" spans="4:4" ht="18" customHeight="1">
      <c r="D474" s="52" t="s">
        <v>2185</v>
      </c>
    </row>
    <row r="477" spans="4:4" ht="18" customHeight="1">
      <c r="D477" s="79" t="s">
        <v>2218</v>
      </c>
    </row>
    <row r="478" spans="4:4" ht="18" customHeight="1">
      <c r="D478" s="79"/>
    </row>
    <row r="479" spans="4:4" ht="18" customHeight="1">
      <c r="D479" s="54" t="s">
        <v>1319</v>
      </c>
    </row>
    <row r="480" spans="4:4" ht="18" customHeight="1">
      <c r="D480" s="76" t="s">
        <v>2212</v>
      </c>
    </row>
    <row r="481" spans="4:4" ht="18" customHeight="1">
      <c r="D481" s="76" t="s">
        <v>2213</v>
      </c>
    </row>
    <row r="482" spans="4:4" ht="18" customHeight="1">
      <c r="D482" s="76" t="s">
        <v>2191</v>
      </c>
    </row>
    <row r="483" spans="4:4" ht="18" customHeight="1">
      <c r="D483" s="76" t="s">
        <v>2192</v>
      </c>
    </row>
    <row r="484" spans="4:4" ht="18" customHeight="1">
      <c r="D484" s="76" t="s">
        <v>2214</v>
      </c>
    </row>
    <row r="485" spans="4:4" ht="18" customHeight="1">
      <c r="D485" s="54" t="s">
        <v>974</v>
      </c>
    </row>
    <row r="486" spans="4:4" ht="18" customHeight="1">
      <c r="D486" s="76" t="s">
        <v>2215</v>
      </c>
    </row>
    <row r="487" spans="4:4" ht="18" customHeight="1">
      <c r="D487" s="76" t="s">
        <v>595</v>
      </c>
    </row>
    <row r="488" spans="4:4" ht="18" customHeight="1">
      <c r="D488" s="54" t="s">
        <v>1319</v>
      </c>
    </row>
    <row r="489" spans="4:4" ht="18" customHeight="1">
      <c r="D489" s="76" t="s">
        <v>2216</v>
      </c>
    </row>
    <row r="490" spans="4:4" ht="18" customHeight="1">
      <c r="D490" s="76" t="s">
        <v>2213</v>
      </c>
    </row>
    <row r="491" spans="4:4" ht="18" customHeight="1">
      <c r="D491" s="76" t="s">
        <v>2191</v>
      </c>
    </row>
    <row r="492" spans="4:4" ht="18" customHeight="1">
      <c r="D492" s="76" t="s">
        <v>2192</v>
      </c>
    </row>
    <row r="493" spans="4:4" ht="18" customHeight="1">
      <c r="D493" s="76" t="s">
        <v>2214</v>
      </c>
    </row>
    <row r="494" spans="4:4" ht="18" customHeight="1">
      <c r="D494" s="54" t="s">
        <v>974</v>
      </c>
    </row>
    <row r="495" spans="4:4" ht="18" customHeight="1">
      <c r="D495" s="76" t="s">
        <v>1697</v>
      </c>
    </row>
    <row r="496" spans="4:4" ht="18" customHeight="1">
      <c r="D496" s="76" t="s">
        <v>595</v>
      </c>
    </row>
    <row r="497" spans="4:4" ht="18" customHeight="1">
      <c r="D497" s="54" t="s">
        <v>2217</v>
      </c>
    </row>
    <row r="498" spans="4:4" ht="18" customHeight="1">
      <c r="D498" s="76" t="s">
        <v>2216</v>
      </c>
    </row>
    <row r="499" spans="4:4" ht="18" customHeight="1">
      <c r="D499" s="76" t="s">
        <v>2213</v>
      </c>
    </row>
    <row r="500" spans="4:4" ht="18" customHeight="1">
      <c r="D500" s="76" t="s">
        <v>2191</v>
      </c>
    </row>
    <row r="501" spans="4:4" ht="18" customHeight="1">
      <c r="D501" s="76" t="s">
        <v>2192</v>
      </c>
    </row>
    <row r="502" spans="4:4" ht="18" customHeight="1">
      <c r="D502" s="76" t="s">
        <v>2214</v>
      </c>
    </row>
    <row r="503" spans="4:4" ht="18" customHeight="1">
      <c r="D503" s="54" t="s">
        <v>974</v>
      </c>
    </row>
    <row r="504" spans="4:4" ht="18" customHeight="1">
      <c r="D504" s="54" t="s">
        <v>1752</v>
      </c>
    </row>
    <row r="505" spans="4:4" ht="18" customHeight="1">
      <c r="D505" s="76" t="s">
        <v>109</v>
      </c>
    </row>
    <row r="506" spans="4:4" ht="18" customHeight="1">
      <c r="D506" s="76"/>
    </row>
    <row r="507" spans="4:4" ht="18" customHeight="1">
      <c r="D507" s="52" t="s">
        <v>2193</v>
      </c>
    </row>
    <row r="508" spans="4:4" ht="18" customHeight="1">
      <c r="D508" s="52" t="s">
        <v>2194</v>
      </c>
    </row>
    <row r="509" spans="4:4" ht="18" customHeight="1">
      <c r="D509" s="52" t="s">
        <v>2195</v>
      </c>
    </row>
    <row r="510" spans="4:4" ht="18" customHeight="1">
      <c r="D510" s="52" t="s">
        <v>2196</v>
      </c>
    </row>
    <row r="511" spans="4:4" ht="18" customHeight="1">
      <c r="D511" s="52" t="s">
        <v>2197</v>
      </c>
    </row>
    <row r="512" spans="4:4" ht="18" customHeight="1">
      <c r="D512" s="52" t="s">
        <v>2198</v>
      </c>
    </row>
    <row r="513" spans="4:4" ht="18" customHeight="1">
      <c r="D513" s="52" t="s">
        <v>386</v>
      </c>
    </row>
    <row r="514" spans="4:4" ht="18" customHeight="1">
      <c r="D514" s="52" t="s">
        <v>2199</v>
      </c>
    </row>
    <row r="515" spans="4:4" ht="18" customHeight="1">
      <c r="D515" s="52" t="s">
        <v>346</v>
      </c>
    </row>
    <row r="516" spans="4:4" ht="18" customHeight="1">
      <c r="D516" s="52"/>
    </row>
    <row r="517" spans="4:4" ht="18" customHeight="1">
      <c r="D517" s="52" t="s">
        <v>2200</v>
      </c>
    </row>
    <row r="518" spans="4:4" ht="18" customHeight="1">
      <c r="D518" s="52" t="s">
        <v>2201</v>
      </c>
    </row>
    <row r="519" spans="4:4" ht="18" customHeight="1">
      <c r="D519" s="52" t="s">
        <v>2202</v>
      </c>
    </row>
    <row r="520" spans="4:4" ht="18" customHeight="1">
      <c r="D520" s="52" t="s">
        <v>2203</v>
      </c>
    </row>
    <row r="521" spans="4:4" ht="18" customHeight="1">
      <c r="D521" s="52" t="s">
        <v>2204</v>
      </c>
    </row>
    <row r="522" spans="4:4" ht="18" customHeight="1">
      <c r="D522" s="52" t="s">
        <v>2205</v>
      </c>
    </row>
    <row r="523" spans="4:4" ht="18" customHeight="1">
      <c r="D523" s="52" t="s">
        <v>2206</v>
      </c>
    </row>
    <row r="524" spans="4:4" ht="18" customHeight="1">
      <c r="D524" s="52" t="s">
        <v>2207</v>
      </c>
    </row>
    <row r="525" spans="4:4" ht="18" customHeight="1">
      <c r="D525" s="52" t="s">
        <v>2208</v>
      </c>
    </row>
    <row r="526" spans="4:4" ht="18" customHeight="1">
      <c r="D526" s="52" t="s">
        <v>2209</v>
      </c>
    </row>
    <row r="527" spans="4:4" ht="18" customHeight="1">
      <c r="D527" s="52" t="s">
        <v>2210</v>
      </c>
    </row>
    <row r="528" spans="4:4" ht="18" customHeight="1">
      <c r="D528" s="52" t="s">
        <v>2211</v>
      </c>
    </row>
  </sheetData>
  <mergeCells count="4">
    <mergeCell ref="A1:A8"/>
    <mergeCell ref="D13:E13"/>
    <mergeCell ref="D14:E14"/>
    <mergeCell ref="D15:E15"/>
  </mergeCells>
  <phoneticPr fontId="2" type="noConversion"/>
  <hyperlinks>
    <hyperlink ref="D4" r:id="rId1" xr:uid="{CE37337C-D057-4F3E-8CF1-EB325FE9E2AA}"/>
    <hyperlink ref="D3" r:id="rId2" xr:uid="{0A83B3EA-5E2A-40E5-A534-2B067B47C86B}"/>
    <hyperlink ref="A1:A8" location="목차!A1" display="목차!A1" xr:uid="{FC6BC6FD-8DC3-45BB-B24D-AA091D6C0957}"/>
    <hyperlink ref="D5" r:id="rId3" xr:uid="{C59BB1FD-2BAF-4FE9-B182-1E972FD43762}"/>
    <hyperlink ref="D6" r:id="rId4" xr:uid="{898C5125-E530-4565-B444-70352474D736}"/>
    <hyperlink ref="D1" r:id="rId5" xr:uid="{1ED6CE6B-C7FD-4CE2-804E-34EB57148C3E}"/>
    <hyperlink ref="A7" location="목차!A1" display="목차!A1" xr:uid="{3C475F74-268D-4038-B8C9-B83282162774}"/>
    <hyperlink ref="D7" r:id="rId6" xr:uid="{3E594802-984F-4BF5-9B2F-F3526B4373A9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C2389B-0622-4D37-A0AC-066ABBD076F6}">
  <dimension ref="A1:AG588"/>
  <sheetViews>
    <sheetView showGridLines="0" zoomScale="85" zoomScaleNormal="85" workbookViewId="0">
      <selection activeCell="B8" sqref="B8"/>
    </sheetView>
  </sheetViews>
  <sheetFormatPr defaultColWidth="3.83203125" defaultRowHeight="18" customHeight="1"/>
  <cols>
    <col min="1" max="1" width="3" customWidth="1"/>
    <col min="5" max="5" width="6.1640625" bestFit="1" customWidth="1"/>
    <col min="7" max="7" width="7.1640625" bestFit="1" customWidth="1"/>
  </cols>
  <sheetData>
    <row r="1" spans="1:18" ht="18" customHeight="1">
      <c r="A1" s="286" t="s">
        <v>0</v>
      </c>
      <c r="D1" s="15" t="s">
        <v>20</v>
      </c>
    </row>
    <row r="2" spans="1:18" ht="18" customHeight="1">
      <c r="A2" s="287"/>
      <c r="B2" t="s">
        <v>5</v>
      </c>
      <c r="D2" t="s">
        <v>6</v>
      </c>
    </row>
    <row r="3" spans="1:18" ht="18" customHeight="1">
      <c r="A3" s="287"/>
      <c r="B3" t="s">
        <v>3</v>
      </c>
      <c r="D3" s="15" t="s">
        <v>4</v>
      </c>
    </row>
    <row r="4" spans="1:18" ht="18" customHeight="1">
      <c r="A4" s="287"/>
      <c r="B4" t="s">
        <v>1</v>
      </c>
      <c r="D4" s="15" t="s">
        <v>2</v>
      </c>
    </row>
    <row r="5" spans="1:18" ht="18" customHeight="1">
      <c r="A5" s="287"/>
      <c r="B5" t="s">
        <v>10</v>
      </c>
      <c r="D5" s="15" t="s">
        <v>11</v>
      </c>
    </row>
    <row r="6" spans="1:18" ht="18" customHeight="1">
      <c r="A6" s="287"/>
      <c r="B6" t="s">
        <v>13</v>
      </c>
      <c r="D6" s="15" t="s">
        <v>12</v>
      </c>
    </row>
    <row r="7" spans="1:18" ht="18" customHeight="1">
      <c r="A7" s="287"/>
      <c r="B7" t="s">
        <v>24</v>
      </c>
      <c r="D7" s="15" t="s">
        <v>25</v>
      </c>
    </row>
    <row r="8" spans="1:18" ht="18" customHeight="1">
      <c r="A8" s="287"/>
      <c r="B8" t="s">
        <v>6317</v>
      </c>
    </row>
    <row r="10" spans="1:18" ht="18" customHeight="1">
      <c r="C10" s="42" t="s">
        <v>704</v>
      </c>
      <c r="D10" s="42"/>
      <c r="E10" s="42"/>
      <c r="F10" s="42"/>
      <c r="G10" s="42"/>
      <c r="H10" s="42"/>
      <c r="I10" s="42"/>
      <c r="J10" s="42"/>
    </row>
    <row r="11" spans="1:18" ht="18" customHeight="1">
      <c r="D11" t="s">
        <v>705</v>
      </c>
    </row>
    <row r="12" spans="1:18" ht="18" customHeight="1">
      <c r="D12" s="67" t="s">
        <v>693</v>
      </c>
      <c r="E12" s="92"/>
      <c r="I12" s="92"/>
      <c r="J12" s="92"/>
    </row>
    <row r="13" spans="1:18" ht="18" customHeight="1">
      <c r="D13" s="67" t="s">
        <v>698</v>
      </c>
      <c r="E13" s="92"/>
      <c r="G13" s="67" t="s">
        <v>693</v>
      </c>
      <c r="H13" s="92"/>
      <c r="I13" s="92"/>
      <c r="J13" s="92"/>
      <c r="N13" s="92"/>
      <c r="O13" s="92"/>
      <c r="P13" s="92"/>
      <c r="Q13" s="92"/>
      <c r="R13" s="92"/>
    </row>
    <row r="14" spans="1:18" ht="18" customHeight="1">
      <c r="D14" s="67" t="s">
        <v>699</v>
      </c>
      <c r="E14" s="92"/>
      <c r="F14" s="43" t="s">
        <v>701</v>
      </c>
      <c r="G14" s="67" t="s">
        <v>698</v>
      </c>
      <c r="H14" s="92"/>
      <c r="I14" s="92"/>
      <c r="J14" s="92"/>
      <c r="N14" s="92"/>
      <c r="O14" s="92"/>
      <c r="P14" s="92"/>
      <c r="Q14" s="92"/>
      <c r="R14" s="92"/>
    </row>
    <row r="15" spans="1:18" ht="18" customHeight="1">
      <c r="D15" s="67" t="s">
        <v>700</v>
      </c>
      <c r="E15" s="92"/>
      <c r="I15" s="92"/>
      <c r="J15" s="92"/>
    </row>
    <row r="17" spans="4:16" ht="18" customHeight="1">
      <c r="D17" s="28" t="s">
        <v>1612</v>
      </c>
      <c r="E17" s="28"/>
      <c r="F17" s="28"/>
      <c r="G17" s="28"/>
      <c r="H17" s="28"/>
      <c r="I17" s="28"/>
      <c r="J17" s="28"/>
      <c r="K17" s="28"/>
      <c r="L17" s="28"/>
      <c r="M17" s="28"/>
      <c r="N17" s="28"/>
    </row>
    <row r="18" spans="4:16" ht="18" customHeight="1">
      <c r="E18" t="s">
        <v>1613</v>
      </c>
    </row>
    <row r="20" spans="4:16" ht="18" customHeight="1">
      <c r="E20" s="54" t="s">
        <v>1617</v>
      </c>
    </row>
    <row r="21" spans="4:16" ht="18" customHeight="1">
      <c r="E21" s="54" t="s">
        <v>974</v>
      </c>
    </row>
    <row r="22" spans="4:16" ht="18" customHeight="1">
      <c r="E22" s="76" t="s">
        <v>109</v>
      </c>
    </row>
    <row r="23" spans="4:16" ht="18" customHeight="1">
      <c r="E23" s="76"/>
    </row>
    <row r="24" spans="4:16" ht="18" customHeight="1">
      <c r="E24" s="52" t="s">
        <v>1614</v>
      </c>
    </row>
    <row r="25" spans="4:16" ht="18" customHeight="1">
      <c r="E25" s="52" t="s">
        <v>388</v>
      </c>
    </row>
    <row r="26" spans="4:16" ht="18" customHeight="1">
      <c r="E26" s="93">
        <f>--       800</f>
        <v>800</v>
      </c>
    </row>
    <row r="27" spans="4:16" ht="18" customHeight="1">
      <c r="E27" s="93">
        <f>--      1600</f>
        <v>1600</v>
      </c>
    </row>
    <row r="28" spans="4:16" ht="18" customHeight="1">
      <c r="E28" s="93">
        <f>--      1250</f>
        <v>1250</v>
      </c>
      <c r="M28" s="54" t="s">
        <v>1618</v>
      </c>
    </row>
    <row r="29" spans="4:16" ht="18" customHeight="1">
      <c r="E29" s="93">
        <f>--      2975</f>
        <v>2975</v>
      </c>
      <c r="M29" s="54" t="s">
        <v>974</v>
      </c>
    </row>
    <row r="30" spans="4:16" ht="18" customHeight="1">
      <c r="E30" s="93">
        <f>--      1250</f>
        <v>1250</v>
      </c>
      <c r="M30" s="76" t="s">
        <v>109</v>
      </c>
    </row>
    <row r="31" spans="4:16" ht="18" customHeight="1">
      <c r="E31" s="93">
        <f>--      2850</f>
        <v>2850</v>
      </c>
    </row>
    <row r="32" spans="4:16" ht="18" customHeight="1">
      <c r="E32" s="93">
        <f>--      2450</f>
        <v>2450</v>
      </c>
      <c r="M32" s="93" t="s">
        <v>1616</v>
      </c>
      <c r="N32" s="39"/>
      <c r="O32" s="39"/>
      <c r="P32" s="39"/>
    </row>
    <row r="33" spans="5:16" ht="18" customHeight="1">
      <c r="E33" s="93">
        <f>--      3000</f>
        <v>3000</v>
      </c>
      <c r="M33" s="93" t="s">
        <v>388</v>
      </c>
      <c r="N33" s="39"/>
      <c r="O33" s="39"/>
      <c r="P33" s="39"/>
    </row>
    <row r="34" spans="5:16" ht="18" customHeight="1">
      <c r="E34" s="93">
        <f>--      5000</f>
        <v>5000</v>
      </c>
      <c r="M34" s="94" t="s">
        <v>1619</v>
      </c>
      <c r="N34" s="39"/>
      <c r="O34" s="39"/>
      <c r="P34" s="39"/>
    </row>
    <row r="35" spans="5:16" ht="18" customHeight="1">
      <c r="E35" s="93">
        <f>--      1500</f>
        <v>1500</v>
      </c>
      <c r="M35" s="39"/>
      <c r="N35" s="39"/>
      <c r="O35" s="39"/>
      <c r="P35" s="39"/>
    </row>
    <row r="36" spans="5:16" ht="18" customHeight="1">
      <c r="E36" s="93">
        <f>--      1100</f>
        <v>1100</v>
      </c>
    </row>
    <row r="37" spans="5:16" ht="18" customHeight="1">
      <c r="E37" s="93">
        <f>--       950</f>
        <v>950</v>
      </c>
    </row>
    <row r="38" spans="5:16" ht="18" customHeight="1">
      <c r="E38" s="93">
        <f>--      3000</f>
        <v>3000</v>
      </c>
    </row>
    <row r="39" spans="5:16" ht="18" customHeight="1">
      <c r="E39" s="93">
        <f>--      1300</f>
        <v>1300</v>
      </c>
    </row>
    <row r="40" spans="5:16" ht="18" customHeight="1">
      <c r="E40" s="76" t="s">
        <v>1615</v>
      </c>
    </row>
    <row r="61" spans="5:6" ht="18" customHeight="1">
      <c r="E61" t="s">
        <v>1620</v>
      </c>
    </row>
    <row r="62" spans="5:6" ht="18" customHeight="1">
      <c r="F62" t="s">
        <v>1621</v>
      </c>
    </row>
    <row r="63" spans="5:6" ht="18" customHeight="1">
      <c r="F63" t="s">
        <v>1622</v>
      </c>
    </row>
    <row r="65" spans="5:14" ht="18" customHeight="1">
      <c r="E65" s="39" t="s">
        <v>1623</v>
      </c>
      <c r="F65" s="39"/>
      <c r="G65" s="39"/>
      <c r="H65" s="39"/>
      <c r="I65" s="39"/>
      <c r="J65" s="39"/>
      <c r="K65" s="39"/>
      <c r="L65" s="39"/>
      <c r="M65" s="39"/>
      <c r="N65" s="39"/>
    </row>
    <row r="66" spans="5:14" ht="18" customHeight="1">
      <c r="F66" t="s">
        <v>467</v>
      </c>
    </row>
    <row r="67" spans="5:14" ht="18" customHeight="1">
      <c r="G67" t="s">
        <v>1624</v>
      </c>
    </row>
    <row r="68" spans="5:14" ht="18" customHeight="1">
      <c r="G68" t="s">
        <v>1625</v>
      </c>
    </row>
    <row r="70" spans="5:14" ht="18" customHeight="1">
      <c r="G70" s="52" t="s">
        <v>1626</v>
      </c>
    </row>
    <row r="71" spans="5:14" ht="18" customHeight="1">
      <c r="G71" s="52" t="s">
        <v>1627</v>
      </c>
    </row>
    <row r="72" spans="5:14" ht="18" customHeight="1">
      <c r="G72" s="52"/>
    </row>
    <row r="73" spans="5:14" ht="18" customHeight="1">
      <c r="G73" s="54" t="s">
        <v>1631</v>
      </c>
    </row>
    <row r="74" spans="5:14" ht="18" customHeight="1">
      <c r="G74" s="54" t="s">
        <v>974</v>
      </c>
    </row>
    <row r="75" spans="5:14" ht="18" customHeight="1">
      <c r="G75" s="76" t="s">
        <v>109</v>
      </c>
    </row>
    <row r="76" spans="5:14" ht="18" customHeight="1">
      <c r="G76" s="76"/>
    </row>
    <row r="77" spans="5:14" ht="18" customHeight="1">
      <c r="G77" s="52" t="s">
        <v>1628</v>
      </c>
    </row>
    <row r="78" spans="5:14" ht="18" customHeight="1">
      <c r="G78" s="52" t="s">
        <v>1629</v>
      </c>
    </row>
    <row r="79" spans="5:14" ht="18" customHeight="1">
      <c r="G79" s="52" t="s">
        <v>1630</v>
      </c>
    </row>
    <row r="81" spans="5:17" ht="18" customHeight="1">
      <c r="E81" s="39" t="s">
        <v>1632</v>
      </c>
      <c r="F81" s="39"/>
      <c r="G81" s="39"/>
      <c r="H81" s="39"/>
      <c r="I81" s="39"/>
    </row>
    <row r="82" spans="5:17" ht="18" customHeight="1">
      <c r="F82" t="s">
        <v>1633</v>
      </c>
    </row>
    <row r="84" spans="5:17" ht="18" customHeight="1">
      <c r="F84" t="s">
        <v>467</v>
      </c>
    </row>
    <row r="85" spans="5:17" ht="18" customHeight="1">
      <c r="G85" t="s">
        <v>1634</v>
      </c>
    </row>
    <row r="86" spans="5:17" ht="18" customHeight="1">
      <c r="G86" t="s">
        <v>1625</v>
      </c>
    </row>
    <row r="88" spans="5:17" ht="18" customHeight="1">
      <c r="G88" s="54" t="s">
        <v>1639</v>
      </c>
    </row>
    <row r="89" spans="5:17" ht="18" customHeight="1">
      <c r="G89" s="76" t="s">
        <v>1640</v>
      </c>
    </row>
    <row r="90" spans="5:17" ht="18" customHeight="1">
      <c r="G90" s="76" t="s">
        <v>1635</v>
      </c>
    </row>
    <row r="91" spans="5:17" ht="18" customHeight="1">
      <c r="G91" s="54" t="s">
        <v>974</v>
      </c>
    </row>
    <row r="92" spans="5:17" ht="18" customHeight="1">
      <c r="G92" s="76" t="s">
        <v>109</v>
      </c>
    </row>
    <row r="93" spans="5:17" ht="18" customHeight="1">
      <c r="G93" s="93" t="s">
        <v>1636</v>
      </c>
      <c r="H93" s="39"/>
      <c r="I93" s="39"/>
      <c r="J93" s="39"/>
      <c r="K93" s="39"/>
      <c r="L93" s="39"/>
      <c r="M93" s="39"/>
      <c r="N93" s="39"/>
      <c r="O93" s="39"/>
      <c r="P93" s="39"/>
      <c r="Q93" s="39"/>
    </row>
    <row r="94" spans="5:17" ht="18" customHeight="1">
      <c r="G94" s="93" t="s">
        <v>1637</v>
      </c>
      <c r="H94" s="39"/>
      <c r="I94" s="39"/>
      <c r="J94" s="39"/>
      <c r="K94" s="39"/>
      <c r="L94" s="39"/>
      <c r="M94" s="39"/>
      <c r="N94" s="39"/>
      <c r="O94" s="39"/>
      <c r="P94" s="39"/>
      <c r="Q94" s="39"/>
    </row>
    <row r="95" spans="5:17" ht="18" customHeight="1">
      <c r="G95" s="93" t="s">
        <v>1638</v>
      </c>
      <c r="H95" s="39"/>
      <c r="I95" s="39"/>
      <c r="J95" s="39"/>
      <c r="K95" s="39"/>
      <c r="L95" s="39"/>
      <c r="M95" s="39"/>
      <c r="N95" s="39"/>
      <c r="O95" s="39"/>
      <c r="P95" s="39"/>
      <c r="Q95" s="39"/>
    </row>
    <row r="97" spans="5:10" ht="18" customHeight="1">
      <c r="E97" s="39" t="s">
        <v>1641</v>
      </c>
      <c r="F97" s="39"/>
      <c r="G97" s="39"/>
      <c r="H97" s="39"/>
      <c r="I97" s="39"/>
      <c r="J97" s="39"/>
    </row>
    <row r="98" spans="5:10" ht="18" customHeight="1">
      <c r="F98" t="s">
        <v>1642</v>
      </c>
    </row>
    <row r="100" spans="5:10" ht="18" customHeight="1">
      <c r="F100" t="s">
        <v>467</v>
      </c>
    </row>
    <row r="101" spans="5:10" ht="18" customHeight="1">
      <c r="G101" t="s">
        <v>1643</v>
      </c>
    </row>
    <row r="102" spans="5:10" ht="18" customHeight="1">
      <c r="G102" t="s">
        <v>1625</v>
      </c>
    </row>
    <row r="104" spans="5:10" ht="18" customHeight="1">
      <c r="G104" s="52" t="s">
        <v>1644</v>
      </c>
    </row>
    <row r="105" spans="5:10" ht="18" customHeight="1">
      <c r="G105" s="52" t="s">
        <v>1645</v>
      </c>
    </row>
    <row r="106" spans="5:10" ht="18" customHeight="1">
      <c r="G106" s="52" t="s">
        <v>1646</v>
      </c>
    </row>
    <row r="107" spans="5:10" ht="18" customHeight="1">
      <c r="G107" s="52" t="s">
        <v>386</v>
      </c>
    </row>
    <row r="108" spans="5:10" ht="18" customHeight="1">
      <c r="G108" s="52" t="s">
        <v>346</v>
      </c>
    </row>
    <row r="109" spans="5:10" ht="18" customHeight="1">
      <c r="G109" s="52"/>
    </row>
    <row r="110" spans="5:10" ht="18" customHeight="1">
      <c r="G110" s="52" t="s">
        <v>1647</v>
      </c>
    </row>
    <row r="111" spans="5:10" ht="18" customHeight="1">
      <c r="G111" s="79" t="s">
        <v>1663</v>
      </c>
    </row>
    <row r="112" spans="5:10" ht="18" customHeight="1">
      <c r="G112" s="52" t="s">
        <v>1648</v>
      </c>
    </row>
    <row r="113" spans="5:14" ht="18" customHeight="1">
      <c r="G113" s="52" t="s">
        <v>1649</v>
      </c>
    </row>
    <row r="114" spans="5:14" ht="18" customHeight="1">
      <c r="G114" s="52" t="s">
        <v>1650</v>
      </c>
    </row>
    <row r="115" spans="5:14" ht="18" customHeight="1">
      <c r="G115" s="52"/>
    </row>
    <row r="116" spans="5:14" ht="18" customHeight="1">
      <c r="G116" s="54" t="s">
        <v>1655</v>
      </c>
    </row>
    <row r="117" spans="5:14" ht="18" customHeight="1">
      <c r="G117" s="76" t="s">
        <v>1651</v>
      </c>
    </row>
    <row r="118" spans="5:14" ht="18" customHeight="1">
      <c r="G118" s="76" t="s">
        <v>1656</v>
      </c>
      <c r="H118" s="39"/>
      <c r="I118" s="39"/>
      <c r="J118" s="39"/>
      <c r="K118" s="39"/>
      <c r="L118" s="39"/>
      <c r="N118" t="s">
        <v>1657</v>
      </c>
    </row>
    <row r="119" spans="5:14" ht="18" customHeight="1">
      <c r="G119" s="54" t="s">
        <v>974</v>
      </c>
    </row>
    <row r="120" spans="5:14" ht="18" customHeight="1">
      <c r="G120" s="76" t="s">
        <v>109</v>
      </c>
    </row>
    <row r="121" spans="5:14" ht="18" customHeight="1">
      <c r="G121" s="76"/>
    </row>
    <row r="122" spans="5:14" ht="18" customHeight="1">
      <c r="G122" s="52" t="s">
        <v>1652</v>
      </c>
    </row>
    <row r="123" spans="5:14" ht="18" customHeight="1">
      <c r="G123" s="52" t="s">
        <v>1653</v>
      </c>
    </row>
    <row r="124" spans="5:14" ht="18" customHeight="1">
      <c r="G124" s="52" t="s">
        <v>1654</v>
      </c>
    </row>
    <row r="126" spans="5:14" ht="18" customHeight="1">
      <c r="E126" s="39" t="s">
        <v>1658</v>
      </c>
      <c r="F126" s="39"/>
      <c r="G126" s="39"/>
      <c r="H126" s="39"/>
      <c r="I126" s="39"/>
      <c r="J126" s="39"/>
      <c r="K126" s="39"/>
      <c r="L126" s="39"/>
      <c r="M126" s="39"/>
    </row>
    <row r="128" spans="5:14" ht="18" customHeight="1">
      <c r="F128" t="s">
        <v>467</v>
      </c>
    </row>
    <row r="129" spans="6:7" ht="18" customHeight="1">
      <c r="G129" t="s">
        <v>1659</v>
      </c>
    </row>
    <row r="130" spans="6:7" ht="18" customHeight="1">
      <c r="G130" t="s">
        <v>1625</v>
      </c>
    </row>
    <row r="132" spans="6:7" ht="18" customHeight="1">
      <c r="G132" t="s">
        <v>1660</v>
      </c>
    </row>
    <row r="133" spans="6:7" ht="18" customHeight="1">
      <c r="G133" t="s">
        <v>1625</v>
      </c>
    </row>
    <row r="135" spans="6:7" ht="18" customHeight="1">
      <c r="F135" s="34" t="s">
        <v>1662</v>
      </c>
    </row>
    <row r="136" spans="6:7" ht="18" customHeight="1">
      <c r="F136" t="s">
        <v>1661</v>
      </c>
    </row>
    <row r="138" spans="6:7" ht="18" customHeight="1">
      <c r="F138" s="52" t="s">
        <v>1664</v>
      </c>
    </row>
    <row r="139" spans="6:7" ht="18" customHeight="1">
      <c r="F139" s="52" t="s">
        <v>1665</v>
      </c>
    </row>
    <row r="140" spans="6:7" ht="18" customHeight="1">
      <c r="F140" s="52" t="s">
        <v>386</v>
      </c>
    </row>
    <row r="141" spans="6:7" ht="18" customHeight="1">
      <c r="F141" s="52" t="s">
        <v>346</v>
      </c>
    </row>
    <row r="142" spans="6:7" ht="18" customHeight="1">
      <c r="F142" s="52"/>
    </row>
    <row r="143" spans="6:7" ht="18" customHeight="1">
      <c r="F143" s="52" t="s">
        <v>1666</v>
      </c>
    </row>
    <row r="144" spans="6:7" ht="18" customHeight="1">
      <c r="F144" s="52" t="s">
        <v>302</v>
      </c>
    </row>
    <row r="145" spans="5:28" ht="18" customHeight="1">
      <c r="F145" s="52" t="s">
        <v>1667</v>
      </c>
    </row>
    <row r="146" spans="5:28" ht="18" customHeight="1">
      <c r="F146" s="52"/>
    </row>
    <row r="147" spans="5:28" ht="18" customHeight="1">
      <c r="F147" s="54" t="s">
        <v>1670</v>
      </c>
    </row>
    <row r="148" spans="5:28" ht="18" customHeight="1">
      <c r="F148" s="76" t="s">
        <v>1668</v>
      </c>
    </row>
    <row r="149" spans="5:28" ht="18" customHeight="1">
      <c r="F149" s="54" t="s">
        <v>974</v>
      </c>
    </row>
    <row r="150" spans="5:28" ht="18" customHeight="1">
      <c r="F150" s="76" t="s">
        <v>109</v>
      </c>
    </row>
    <row r="151" spans="5:28" ht="18" customHeight="1">
      <c r="F151" s="76"/>
    </row>
    <row r="152" spans="5:28" ht="18" customHeight="1">
      <c r="F152" s="52" t="s">
        <v>1669</v>
      </c>
    </row>
    <row r="153" spans="5:28" ht="18" customHeight="1">
      <c r="F153" s="52" t="s">
        <v>302</v>
      </c>
    </row>
    <row r="154" spans="5:28" ht="18" customHeight="1">
      <c r="F154" s="52" t="s">
        <v>1671</v>
      </c>
    </row>
    <row r="155" spans="5:28" ht="18" customHeight="1">
      <c r="F155" s="52"/>
    </row>
    <row r="156" spans="5:28" ht="18" customHeight="1">
      <c r="E156" s="95" t="s">
        <v>1672</v>
      </c>
      <c r="F156" s="94"/>
      <c r="G156" s="95"/>
      <c r="H156" s="95"/>
      <c r="I156" s="95"/>
      <c r="J156" s="95"/>
      <c r="K156" s="95"/>
      <c r="L156" s="95"/>
      <c r="M156" s="95"/>
    </row>
    <row r="158" spans="5:28" ht="18" customHeight="1">
      <c r="F158" s="96" t="s">
        <v>1674</v>
      </c>
      <c r="G158" s="53"/>
      <c r="H158" s="53"/>
      <c r="I158" s="53"/>
      <c r="J158" s="53"/>
      <c r="K158" s="53"/>
      <c r="L158" s="53"/>
      <c r="M158" s="53"/>
      <c r="N158" s="53"/>
      <c r="O158" s="53"/>
      <c r="P158" s="53"/>
      <c r="Q158" s="53"/>
      <c r="R158" s="53"/>
      <c r="S158" s="53"/>
      <c r="T158" s="53"/>
      <c r="U158" s="53"/>
      <c r="V158" s="53"/>
      <c r="W158" s="53"/>
      <c r="X158" s="53"/>
      <c r="Y158" s="53"/>
      <c r="Z158" s="53"/>
      <c r="AA158" s="53"/>
      <c r="AB158" s="53"/>
    </row>
    <row r="159" spans="5:28" ht="18" customHeight="1">
      <c r="F159" s="53" t="s">
        <v>1673</v>
      </c>
      <c r="G159" s="53"/>
      <c r="H159" s="53"/>
      <c r="I159" s="53"/>
      <c r="J159" s="53"/>
      <c r="K159" s="53"/>
      <c r="L159" s="53"/>
      <c r="M159" s="53"/>
      <c r="N159" s="53"/>
      <c r="O159" s="53"/>
      <c r="P159" s="53"/>
      <c r="Q159" s="53"/>
      <c r="R159" s="53"/>
      <c r="S159" s="53"/>
      <c r="T159" s="53"/>
      <c r="U159" s="53"/>
      <c r="V159" s="53"/>
      <c r="W159" s="53"/>
      <c r="X159" s="53"/>
      <c r="Y159" s="53"/>
      <c r="Z159" s="53"/>
      <c r="AA159" s="53"/>
      <c r="AB159" s="53"/>
    </row>
    <row r="161" spans="3:13" ht="18" customHeight="1">
      <c r="F161" s="54" t="s">
        <v>1679</v>
      </c>
    </row>
    <row r="162" spans="3:13" ht="18" customHeight="1">
      <c r="F162" s="76" t="s">
        <v>1675</v>
      </c>
    </row>
    <row r="163" spans="3:13" ht="18" customHeight="1">
      <c r="F163" s="76" t="s">
        <v>1680</v>
      </c>
    </row>
    <row r="164" spans="3:13" ht="18" customHeight="1">
      <c r="F164" s="54" t="s">
        <v>974</v>
      </c>
    </row>
    <row r="165" spans="3:13" ht="18" customHeight="1">
      <c r="F165" s="76" t="s">
        <v>109</v>
      </c>
    </row>
    <row r="166" spans="3:13" ht="18" customHeight="1">
      <c r="F166" s="52" t="s">
        <v>1676</v>
      </c>
    </row>
    <row r="167" spans="3:13" ht="18" customHeight="1">
      <c r="F167" s="52" t="s">
        <v>1677</v>
      </c>
    </row>
    <row r="168" spans="3:13" ht="18" customHeight="1">
      <c r="F168" s="52" t="s">
        <v>1678</v>
      </c>
    </row>
    <row r="170" spans="3:13" ht="18" customHeight="1">
      <c r="C170" s="42" t="s">
        <v>1681</v>
      </c>
      <c r="D170" s="42"/>
      <c r="E170" s="42"/>
      <c r="F170" s="42"/>
      <c r="G170" s="42"/>
      <c r="H170" s="42"/>
      <c r="I170" s="42"/>
      <c r="J170" s="42"/>
      <c r="K170" s="42"/>
      <c r="L170" s="42"/>
      <c r="M170" s="42"/>
    </row>
    <row r="172" spans="3:13" ht="18" customHeight="1">
      <c r="D172" t="s">
        <v>467</v>
      </c>
    </row>
    <row r="173" spans="3:13" ht="18" customHeight="1">
      <c r="E173" s="98" t="s">
        <v>263</v>
      </c>
      <c r="F173" s="99"/>
      <c r="G173" s="99"/>
      <c r="H173" s="99"/>
      <c r="I173" s="100"/>
    </row>
    <row r="174" spans="3:13" ht="18" customHeight="1">
      <c r="E174" s="98" t="s">
        <v>272</v>
      </c>
      <c r="F174" s="99"/>
      <c r="G174" s="99"/>
      <c r="H174" s="99"/>
      <c r="I174" s="100"/>
    </row>
    <row r="175" spans="3:13" ht="18" customHeight="1">
      <c r="E175" s="98" t="s">
        <v>1682</v>
      </c>
      <c r="F175" s="99"/>
      <c r="G175" s="99"/>
      <c r="H175" s="99"/>
      <c r="I175" s="100"/>
    </row>
    <row r="176" spans="3:13" ht="18" customHeight="1">
      <c r="E176" s="101" t="s">
        <v>1698</v>
      </c>
      <c r="F176" s="102"/>
      <c r="G176" s="102"/>
      <c r="H176" s="102"/>
      <c r="I176" s="103"/>
    </row>
    <row r="177" spans="4:9" ht="18" customHeight="1">
      <c r="E177" s="98" t="s">
        <v>442</v>
      </c>
      <c r="F177" s="99"/>
      <c r="G177" s="99"/>
      <c r="H177" s="99"/>
      <c r="I177" s="100"/>
    </row>
    <row r="178" spans="4:9" ht="18" customHeight="1">
      <c r="E178" s="97"/>
      <c r="F178" s="97"/>
      <c r="G178" s="97"/>
      <c r="H178" s="97"/>
      <c r="I178" s="97"/>
    </row>
    <row r="179" spans="4:9" ht="18" customHeight="1">
      <c r="E179" s="97" t="s">
        <v>1699</v>
      </c>
      <c r="F179" s="97"/>
      <c r="G179" s="97"/>
      <c r="H179" s="97"/>
      <c r="I179" s="97"/>
    </row>
    <row r="180" spans="4:9" ht="18" customHeight="1">
      <c r="E180" s="97" t="s">
        <v>1700</v>
      </c>
      <c r="F180" s="97"/>
      <c r="G180" s="97"/>
      <c r="H180" s="97"/>
      <c r="I180" s="97"/>
    </row>
    <row r="181" spans="4:9" ht="18" customHeight="1">
      <c r="E181" s="97"/>
      <c r="F181" s="97"/>
      <c r="G181" s="97"/>
      <c r="H181" s="97"/>
      <c r="I181" s="97"/>
    </row>
    <row r="182" spans="4:9" ht="18" customHeight="1">
      <c r="E182" s="97" t="s">
        <v>1701</v>
      </c>
      <c r="F182" s="97"/>
      <c r="G182" s="97"/>
      <c r="H182" s="97"/>
      <c r="I182" s="97"/>
    </row>
    <row r="183" spans="4:9" ht="18" customHeight="1">
      <c r="E183" s="97"/>
      <c r="F183" s="97"/>
      <c r="G183" s="97"/>
      <c r="H183" s="97"/>
      <c r="I183" s="97"/>
    </row>
    <row r="185" spans="4:9" ht="18" customHeight="1">
      <c r="D185" s="52" t="s">
        <v>1683</v>
      </c>
    </row>
    <row r="186" spans="4:9" ht="18" customHeight="1">
      <c r="D186" s="52" t="s">
        <v>1684</v>
      </c>
    </row>
    <row r="187" spans="4:9" ht="18" customHeight="1">
      <c r="D187" s="52" t="s">
        <v>1685</v>
      </c>
    </row>
    <row r="188" spans="4:9" ht="18" customHeight="1">
      <c r="D188" s="52" t="s">
        <v>1686</v>
      </c>
    </row>
    <row r="189" spans="4:9" ht="18" customHeight="1">
      <c r="D189" s="52" t="s">
        <v>1685</v>
      </c>
    </row>
    <row r="190" spans="4:9" ht="18" customHeight="1">
      <c r="D190" s="52" t="s">
        <v>1687</v>
      </c>
    </row>
    <row r="191" spans="4:9" ht="18" customHeight="1">
      <c r="D191" s="52" t="s">
        <v>346</v>
      </c>
    </row>
    <row r="192" spans="4:9" ht="18" customHeight="1">
      <c r="D192" s="52"/>
    </row>
    <row r="193" spans="4:4" ht="18" customHeight="1">
      <c r="D193" s="52" t="s">
        <v>1688</v>
      </c>
    </row>
    <row r="194" spans="4:4" ht="18" customHeight="1">
      <c r="D194" s="52" t="s">
        <v>1689</v>
      </c>
    </row>
    <row r="195" spans="4:4" ht="18" customHeight="1">
      <c r="D195" s="52" t="s">
        <v>1690</v>
      </c>
    </row>
    <row r="196" spans="4:4" ht="18" customHeight="1">
      <c r="D196" s="52" t="s">
        <v>1691</v>
      </c>
    </row>
    <row r="197" spans="4:4" ht="18" customHeight="1">
      <c r="D197" s="52" t="s">
        <v>1692</v>
      </c>
    </row>
    <row r="198" spans="4:4" ht="18" customHeight="1">
      <c r="D198" s="52"/>
    </row>
    <row r="199" spans="4:4" ht="18" customHeight="1">
      <c r="D199" s="54" t="s">
        <v>1319</v>
      </c>
    </row>
    <row r="200" spans="4:4" ht="18" customHeight="1">
      <c r="D200" s="76" t="s">
        <v>1635</v>
      </c>
    </row>
    <row r="201" spans="4:4" ht="18" customHeight="1">
      <c r="D201" s="54" t="s">
        <v>974</v>
      </c>
    </row>
    <row r="202" spans="4:4" ht="18" customHeight="1">
      <c r="D202" s="76" t="s">
        <v>1697</v>
      </c>
    </row>
    <row r="203" spans="4:4" ht="18" customHeight="1">
      <c r="D203" s="76" t="s">
        <v>109</v>
      </c>
    </row>
    <row r="204" spans="4:4" ht="18" customHeight="1">
      <c r="D204" s="76"/>
    </row>
    <row r="205" spans="4:4" ht="18" customHeight="1">
      <c r="D205" s="52" t="s">
        <v>1693</v>
      </c>
    </row>
    <row r="206" spans="4:4" ht="18" customHeight="1">
      <c r="D206" s="52" t="s">
        <v>302</v>
      </c>
    </row>
    <row r="207" spans="4:4" ht="18" customHeight="1">
      <c r="D207" s="52" t="s">
        <v>1694</v>
      </c>
    </row>
    <row r="208" spans="4:4" ht="18" customHeight="1">
      <c r="D208" s="52" t="s">
        <v>1695</v>
      </c>
    </row>
    <row r="209" spans="4:4" ht="18" customHeight="1">
      <c r="D209" s="52" t="s">
        <v>1696</v>
      </c>
    </row>
    <row r="213" spans="4:4" ht="18" customHeight="1">
      <c r="D213" s="52" t="s">
        <v>1702</v>
      </c>
    </row>
    <row r="214" spans="4:4" ht="18" customHeight="1">
      <c r="D214" s="52" t="s">
        <v>1703</v>
      </c>
    </row>
    <row r="215" spans="4:4" ht="18" customHeight="1">
      <c r="D215" s="52" t="s">
        <v>1704</v>
      </c>
    </row>
    <row r="216" spans="4:4" ht="18" customHeight="1">
      <c r="D216" s="52"/>
    </row>
    <row r="217" spans="4:4" ht="18" customHeight="1">
      <c r="D217" s="54" t="s">
        <v>1319</v>
      </c>
    </row>
    <row r="218" spans="4:4" ht="18" customHeight="1">
      <c r="D218" s="76" t="s">
        <v>567</v>
      </c>
    </row>
    <row r="219" spans="4:4" ht="18" customHeight="1">
      <c r="D219" s="76" t="s">
        <v>1716</v>
      </c>
    </row>
    <row r="220" spans="4:4" ht="18" customHeight="1">
      <c r="D220" s="54" t="s">
        <v>974</v>
      </c>
    </row>
    <row r="221" spans="4:4" ht="18" customHeight="1">
      <c r="D221" s="76" t="s">
        <v>1717</v>
      </c>
    </row>
    <row r="222" spans="4:4" ht="18" customHeight="1">
      <c r="D222" s="54" t="s">
        <v>1718</v>
      </c>
    </row>
    <row r="223" spans="4:4" ht="18" customHeight="1">
      <c r="D223" s="76" t="s">
        <v>109</v>
      </c>
    </row>
    <row r="224" spans="4:4" ht="18" customHeight="1">
      <c r="D224" s="76"/>
    </row>
    <row r="225" spans="4:11" ht="18" customHeight="1">
      <c r="D225" s="52" t="s">
        <v>1705</v>
      </c>
    </row>
    <row r="226" spans="4:11" ht="18" customHeight="1">
      <c r="D226" s="52" t="s">
        <v>1706</v>
      </c>
    </row>
    <row r="227" spans="4:11" ht="18" customHeight="1">
      <c r="D227" s="52" t="s">
        <v>1707</v>
      </c>
    </row>
    <row r="228" spans="4:11" ht="18" customHeight="1">
      <c r="D228" s="52" t="s">
        <v>1708</v>
      </c>
    </row>
    <row r="229" spans="4:11" ht="18" customHeight="1">
      <c r="D229" s="52" t="s">
        <v>1709</v>
      </c>
    </row>
    <row r="230" spans="4:11" ht="18" customHeight="1">
      <c r="D230" s="52" t="s">
        <v>1710</v>
      </c>
    </row>
    <row r="231" spans="4:11" ht="18" customHeight="1">
      <c r="D231" s="52" t="s">
        <v>1711</v>
      </c>
    </row>
    <row r="232" spans="4:11" ht="18" customHeight="1">
      <c r="D232" s="52" t="s">
        <v>1712</v>
      </c>
    </row>
    <row r="233" spans="4:11" ht="18" customHeight="1">
      <c r="D233" s="52" t="s">
        <v>1713</v>
      </c>
    </row>
    <row r="234" spans="4:11" ht="18" customHeight="1">
      <c r="D234" s="52" t="s">
        <v>1714</v>
      </c>
    </row>
    <row r="235" spans="4:11" ht="18" customHeight="1">
      <c r="D235" s="52" t="s">
        <v>1715</v>
      </c>
    </row>
    <row r="237" spans="4:11" ht="18" customHeight="1">
      <c r="D237" s="104" t="s">
        <v>1719</v>
      </c>
      <c r="E237" s="105"/>
      <c r="F237" s="105"/>
      <c r="G237" s="105"/>
      <c r="H237" s="105"/>
      <c r="I237" s="105"/>
      <c r="J237" s="105"/>
      <c r="K237" s="28"/>
    </row>
    <row r="239" spans="4:11" ht="18" customHeight="1">
      <c r="E239" s="90" t="s">
        <v>1720</v>
      </c>
    </row>
    <row r="240" spans="4:11" ht="18" customHeight="1">
      <c r="E240" s="90" t="s">
        <v>1721</v>
      </c>
    </row>
    <row r="242" spans="6:17" ht="18" customHeight="1">
      <c r="F242" s="54" t="s">
        <v>1319</v>
      </c>
    </row>
    <row r="243" spans="6:17" ht="18" customHeight="1">
      <c r="F243" s="76" t="s">
        <v>567</v>
      </c>
      <c r="Q243" t="s">
        <v>1725</v>
      </c>
    </row>
    <row r="244" spans="6:17" ht="18" customHeight="1">
      <c r="F244" s="76" t="s">
        <v>1716</v>
      </c>
    </row>
    <row r="245" spans="6:17" ht="18" customHeight="1">
      <c r="F245" s="54" t="s">
        <v>974</v>
      </c>
    </row>
    <row r="246" spans="6:17" ht="18" customHeight="1">
      <c r="F246" s="78" t="s">
        <v>1697</v>
      </c>
      <c r="G246" s="39"/>
      <c r="H246" s="39"/>
      <c r="I246" s="39"/>
      <c r="J246" s="39"/>
      <c r="K246" s="39"/>
      <c r="L246" s="39"/>
    </row>
    <row r="247" spans="6:17" ht="18" customHeight="1">
      <c r="F247" s="54" t="s">
        <v>1724</v>
      </c>
    </row>
    <row r="248" spans="6:17" ht="18" customHeight="1">
      <c r="F248" s="76" t="s">
        <v>109</v>
      </c>
    </row>
    <row r="249" spans="6:17" ht="18" customHeight="1">
      <c r="F249" s="52" t="s">
        <v>1723</v>
      </c>
    </row>
    <row r="251" spans="6:17" ht="18" customHeight="1">
      <c r="F251" s="54" t="s">
        <v>1319</v>
      </c>
    </row>
    <row r="252" spans="6:17" ht="18" customHeight="1">
      <c r="F252" s="76" t="s">
        <v>1716</v>
      </c>
    </row>
    <row r="253" spans="6:17" ht="18" customHeight="1">
      <c r="F253" s="54" t="s">
        <v>974</v>
      </c>
    </row>
    <row r="254" spans="6:17" ht="18" customHeight="1">
      <c r="F254" s="78" t="s">
        <v>1717</v>
      </c>
      <c r="G254" s="39"/>
      <c r="H254" s="39"/>
      <c r="I254" s="39"/>
      <c r="J254" s="39"/>
      <c r="K254" s="39"/>
      <c r="L254" s="39"/>
      <c r="P254" t="s">
        <v>1726</v>
      </c>
    </row>
    <row r="255" spans="6:17" ht="18" customHeight="1">
      <c r="F255" s="54" t="s">
        <v>1718</v>
      </c>
    </row>
    <row r="256" spans="6:17" ht="18" customHeight="1">
      <c r="F256" s="76" t="s">
        <v>109</v>
      </c>
    </row>
    <row r="258" spans="5:6" ht="18" customHeight="1">
      <c r="F258" t="s">
        <v>1722</v>
      </c>
    </row>
    <row r="261" spans="5:6" ht="18" customHeight="1">
      <c r="E261" s="90" t="s">
        <v>1727</v>
      </c>
    </row>
    <row r="262" spans="5:6" ht="18" customHeight="1">
      <c r="E262" s="90" t="s">
        <v>1728</v>
      </c>
    </row>
    <row r="264" spans="5:6" ht="18" customHeight="1">
      <c r="F264" s="54" t="s">
        <v>1730</v>
      </c>
    </row>
    <row r="265" spans="5:6" ht="18" customHeight="1">
      <c r="F265" s="76" t="s">
        <v>1716</v>
      </c>
    </row>
    <row r="266" spans="5:6" ht="18" customHeight="1">
      <c r="F266" s="54" t="s">
        <v>974</v>
      </c>
    </row>
    <row r="267" spans="5:6" ht="18" customHeight="1">
      <c r="F267" s="76" t="s">
        <v>1731</v>
      </c>
    </row>
    <row r="268" spans="5:6" ht="18" customHeight="1">
      <c r="F268" s="54" t="s">
        <v>1718</v>
      </c>
    </row>
    <row r="269" spans="5:6" ht="18" customHeight="1">
      <c r="F269" s="76" t="s">
        <v>109</v>
      </c>
    </row>
    <row r="270" spans="5:6" ht="18" customHeight="1">
      <c r="F270" s="52" t="s">
        <v>1729</v>
      </c>
    </row>
    <row r="273" spans="3:12" ht="18" customHeight="1">
      <c r="C273" s="42" t="s">
        <v>1732</v>
      </c>
      <c r="D273" s="42"/>
      <c r="E273" s="42"/>
      <c r="F273" s="42"/>
      <c r="G273" s="42"/>
      <c r="H273" s="42"/>
      <c r="I273" s="42"/>
      <c r="J273" s="42"/>
      <c r="K273" s="42"/>
      <c r="L273" s="42"/>
    </row>
    <row r="274" spans="3:12" ht="18" customHeight="1">
      <c r="D274" t="s">
        <v>1746</v>
      </c>
    </row>
    <row r="275" spans="3:12" ht="18" customHeight="1">
      <c r="D275" t="s">
        <v>1733</v>
      </c>
    </row>
    <row r="277" spans="3:12" ht="18" customHeight="1">
      <c r="D277" s="52" t="s">
        <v>1734</v>
      </c>
    </row>
    <row r="278" spans="3:12" ht="18" customHeight="1">
      <c r="D278" s="52"/>
    </row>
    <row r="279" spans="3:12" ht="18" customHeight="1">
      <c r="D279" s="52" t="s">
        <v>1735</v>
      </c>
    </row>
    <row r="280" spans="3:12" ht="18" customHeight="1">
      <c r="D280" s="52" t="s">
        <v>386</v>
      </c>
    </row>
    <row r="281" spans="3:12" ht="18" customHeight="1">
      <c r="D281" s="93" t="s">
        <v>1736</v>
      </c>
      <c r="E281" s="39"/>
      <c r="F281" s="39"/>
      <c r="G281" s="39"/>
      <c r="H281" s="39"/>
      <c r="I281" s="39"/>
      <c r="J281" s="39"/>
      <c r="K281" s="39"/>
    </row>
    <row r="282" spans="3:12" ht="18" customHeight="1">
      <c r="D282" s="52" t="s">
        <v>1737</v>
      </c>
    </row>
    <row r="283" spans="3:12" ht="18" customHeight="1">
      <c r="D283" s="52" t="s">
        <v>346</v>
      </c>
    </row>
    <row r="284" spans="3:12" ht="18" customHeight="1">
      <c r="D284" s="52"/>
    </row>
    <row r="285" spans="3:12" ht="18" customHeight="1">
      <c r="D285" s="52" t="s">
        <v>1738</v>
      </c>
    </row>
    <row r="286" spans="3:12" ht="18" customHeight="1">
      <c r="D286" s="52" t="s">
        <v>1739</v>
      </c>
    </row>
    <row r="287" spans="3:12" ht="18" customHeight="1">
      <c r="D287" s="52"/>
    </row>
    <row r="288" spans="3:12" ht="18" customHeight="1">
      <c r="D288" s="54" t="s">
        <v>1744</v>
      </c>
    </row>
    <row r="289" spans="4:11" ht="18" customHeight="1">
      <c r="D289" s="54" t="s">
        <v>974</v>
      </c>
    </row>
    <row r="290" spans="4:11" ht="18" customHeight="1">
      <c r="D290" s="76" t="s">
        <v>1697</v>
      </c>
    </row>
    <row r="291" spans="4:11" ht="18" customHeight="1">
      <c r="D291" s="78" t="s">
        <v>1745</v>
      </c>
      <c r="E291" s="39"/>
      <c r="F291" s="39"/>
      <c r="G291" s="39"/>
      <c r="H291" s="39"/>
      <c r="I291" s="39"/>
      <c r="J291" s="39"/>
    </row>
    <row r="292" spans="4:11" ht="18" customHeight="1">
      <c r="D292" s="76" t="s">
        <v>109</v>
      </c>
    </row>
    <row r="293" spans="4:11" ht="18" customHeight="1">
      <c r="D293" s="52" t="s">
        <v>1740</v>
      </c>
    </row>
    <row r="294" spans="4:11" ht="18" customHeight="1">
      <c r="D294" s="52" t="s">
        <v>1741</v>
      </c>
    </row>
    <row r="295" spans="4:11" ht="18" customHeight="1">
      <c r="D295" s="52" t="s">
        <v>1742</v>
      </c>
    </row>
    <row r="296" spans="4:11" ht="18" customHeight="1">
      <c r="D296" s="52" t="s">
        <v>1743</v>
      </c>
    </row>
    <row r="299" spans="4:11" ht="18" customHeight="1">
      <c r="D299" t="s">
        <v>467</v>
      </c>
    </row>
    <row r="300" spans="4:11" ht="18" customHeight="1">
      <c r="E300" s="98" t="s">
        <v>263</v>
      </c>
      <c r="F300" s="99"/>
      <c r="G300" s="99"/>
      <c r="H300" s="99"/>
      <c r="I300" s="100"/>
    </row>
    <row r="301" spans="4:11" ht="18" customHeight="1">
      <c r="E301" s="98" t="s">
        <v>272</v>
      </c>
      <c r="F301" s="99"/>
      <c r="G301" s="99"/>
      <c r="H301" s="99"/>
      <c r="I301" s="100"/>
    </row>
    <row r="302" spans="4:11" ht="18" customHeight="1">
      <c r="E302" s="98" t="s">
        <v>1682</v>
      </c>
      <c r="F302" s="99"/>
      <c r="G302" s="99"/>
      <c r="H302" s="99"/>
      <c r="I302" s="100"/>
      <c r="K302" t="s">
        <v>1748</v>
      </c>
    </row>
    <row r="303" spans="4:11" ht="18" customHeight="1">
      <c r="E303" s="101" t="s">
        <v>1698</v>
      </c>
      <c r="F303" s="102"/>
      <c r="G303" s="102"/>
      <c r="H303" s="102"/>
      <c r="I303" s="103"/>
    </row>
    <row r="304" spans="4:11" ht="18" customHeight="1">
      <c r="E304" s="101" t="s">
        <v>1747</v>
      </c>
      <c r="F304" s="102"/>
      <c r="G304" s="102"/>
      <c r="H304" s="102"/>
      <c r="I304" s="103"/>
      <c r="K304" t="s">
        <v>1749</v>
      </c>
    </row>
    <row r="305" spans="4:9" ht="18" customHeight="1">
      <c r="E305" s="98" t="s">
        <v>442</v>
      </c>
      <c r="F305" s="99"/>
      <c r="G305" s="99"/>
      <c r="H305" s="99"/>
      <c r="I305" s="100"/>
    </row>
    <row r="308" spans="4:9" ht="18" customHeight="1">
      <c r="D308" s="54" t="s">
        <v>1319</v>
      </c>
    </row>
    <row r="309" spans="4:9" ht="18" customHeight="1">
      <c r="D309" s="76" t="s">
        <v>567</v>
      </c>
    </row>
    <row r="310" spans="4:9" ht="18" customHeight="1">
      <c r="D310" s="76" t="s">
        <v>1751</v>
      </c>
    </row>
    <row r="311" spans="4:9" ht="18" customHeight="1">
      <c r="D311" s="54" t="s">
        <v>974</v>
      </c>
    </row>
    <row r="312" spans="4:9" ht="18" customHeight="1">
      <c r="D312" s="76" t="s">
        <v>1717</v>
      </c>
    </row>
    <row r="313" spans="4:9" ht="18" customHeight="1">
      <c r="D313" s="54" t="s">
        <v>1752</v>
      </c>
    </row>
    <row r="314" spans="4:9" ht="18" customHeight="1">
      <c r="D314" s="76" t="s">
        <v>109</v>
      </c>
    </row>
    <row r="315" spans="4:9" ht="18" customHeight="1">
      <c r="D315" s="52" t="s">
        <v>1750</v>
      </c>
    </row>
    <row r="316" spans="4:9" ht="18" customHeight="1">
      <c r="D316" s="52" t="s">
        <v>1706</v>
      </c>
    </row>
    <row r="317" spans="4:9" ht="18" customHeight="1">
      <c r="D317" s="52" t="s">
        <v>1707</v>
      </c>
    </row>
    <row r="318" spans="4:9" ht="18" customHeight="1">
      <c r="D318" s="52" t="s">
        <v>1708</v>
      </c>
    </row>
    <row r="319" spans="4:9" ht="18" customHeight="1">
      <c r="D319" s="52" t="s">
        <v>1709</v>
      </c>
    </row>
    <row r="320" spans="4:9" ht="18" customHeight="1">
      <c r="D320" s="52" t="s">
        <v>1710</v>
      </c>
    </row>
    <row r="321" spans="4:4" ht="18" customHeight="1">
      <c r="D321" s="52" t="s">
        <v>1711</v>
      </c>
    </row>
    <row r="322" spans="4:4" ht="18" customHeight="1">
      <c r="D322" s="52" t="s">
        <v>1712</v>
      </c>
    </row>
    <row r="323" spans="4:4" ht="18" customHeight="1">
      <c r="D323" s="52" t="s">
        <v>1713</v>
      </c>
    </row>
    <row r="324" spans="4:4" ht="18" customHeight="1">
      <c r="D324" s="52" t="s">
        <v>1714</v>
      </c>
    </row>
    <row r="325" spans="4:4" ht="18" customHeight="1">
      <c r="D325" s="52" t="s">
        <v>1715</v>
      </c>
    </row>
    <row r="326" spans="4:4" ht="18" customHeight="1">
      <c r="D326" s="52"/>
    </row>
    <row r="327" spans="4:4" ht="18" customHeight="1">
      <c r="D327" s="54" t="s">
        <v>1319</v>
      </c>
    </row>
    <row r="328" spans="4:4" ht="18" customHeight="1">
      <c r="D328" s="76" t="s">
        <v>567</v>
      </c>
    </row>
    <row r="329" spans="4:4" ht="18" customHeight="1">
      <c r="D329" s="76" t="s">
        <v>1751</v>
      </c>
    </row>
    <row r="330" spans="4:4" ht="18" customHeight="1">
      <c r="D330" s="54" t="s">
        <v>974</v>
      </c>
    </row>
    <row r="331" spans="4:4" ht="18" customHeight="1">
      <c r="D331" s="76" t="s">
        <v>1717</v>
      </c>
    </row>
    <row r="332" spans="4:4" ht="18" customHeight="1">
      <c r="D332" s="76" t="s">
        <v>1745</v>
      </c>
    </row>
    <row r="333" spans="4:4" ht="18" customHeight="1">
      <c r="D333" s="54" t="s">
        <v>1752</v>
      </c>
    </row>
    <row r="334" spans="4:4" ht="18" customHeight="1">
      <c r="D334" s="76" t="s">
        <v>109</v>
      </c>
    </row>
    <row r="335" spans="4:4" ht="18" customHeight="1">
      <c r="D335" s="52" t="s">
        <v>1750</v>
      </c>
    </row>
    <row r="336" spans="4:4" ht="18" customHeight="1">
      <c r="D336" s="52" t="s">
        <v>1706</v>
      </c>
    </row>
    <row r="337" spans="4:4" ht="18" customHeight="1">
      <c r="D337" s="52" t="s">
        <v>1708</v>
      </c>
    </row>
    <row r="338" spans="4:4" ht="18" customHeight="1">
      <c r="D338" s="52" t="s">
        <v>1709</v>
      </c>
    </row>
    <row r="339" spans="4:4" ht="18" customHeight="1">
      <c r="D339" s="52" t="s">
        <v>1710</v>
      </c>
    </row>
    <row r="340" spans="4:4" ht="18" customHeight="1">
      <c r="D340" s="52" t="s">
        <v>1712</v>
      </c>
    </row>
    <row r="341" spans="4:4" ht="18" customHeight="1">
      <c r="D341" s="52" t="s">
        <v>1714</v>
      </c>
    </row>
    <row r="342" spans="4:4" ht="18" customHeight="1">
      <c r="D342" s="52"/>
    </row>
    <row r="343" spans="4:4" ht="18" customHeight="1">
      <c r="D343" s="54" t="s">
        <v>1319</v>
      </c>
    </row>
    <row r="344" spans="4:4" ht="18" customHeight="1">
      <c r="D344" s="76" t="s">
        <v>567</v>
      </c>
    </row>
    <row r="345" spans="4:4" ht="18" customHeight="1">
      <c r="D345" s="76" t="s">
        <v>1751</v>
      </c>
    </row>
    <row r="346" spans="4:4" ht="18" customHeight="1">
      <c r="D346" s="54" t="s">
        <v>974</v>
      </c>
    </row>
    <row r="347" spans="4:4" ht="18" customHeight="1">
      <c r="D347" s="54" t="s">
        <v>1753</v>
      </c>
    </row>
    <row r="348" spans="4:4" ht="18" customHeight="1">
      <c r="D348" s="76" t="s">
        <v>1717</v>
      </c>
    </row>
    <row r="349" spans="4:4" ht="18" customHeight="1">
      <c r="D349" s="76" t="s">
        <v>1745</v>
      </c>
    </row>
    <row r="350" spans="4:4" ht="18" customHeight="1">
      <c r="D350" s="54" t="s">
        <v>1752</v>
      </c>
    </row>
    <row r="351" spans="4:4" ht="18" customHeight="1">
      <c r="D351" s="76" t="s">
        <v>109</v>
      </c>
    </row>
    <row r="352" spans="4:4" ht="18" customHeight="1">
      <c r="D352" s="52" t="s">
        <v>1750</v>
      </c>
    </row>
    <row r="353" spans="3:18" ht="18" customHeight="1">
      <c r="D353" s="52" t="s">
        <v>1706</v>
      </c>
    </row>
    <row r="354" spans="3:18" ht="18" customHeight="1">
      <c r="D354" s="52" t="s">
        <v>1708</v>
      </c>
    </row>
    <row r="355" spans="3:18" ht="18" customHeight="1">
      <c r="D355" s="52" t="s">
        <v>1710</v>
      </c>
    </row>
    <row r="356" spans="3:18" ht="18" customHeight="1">
      <c r="D356" s="52" t="s">
        <v>1712</v>
      </c>
      <c r="R356" s="106"/>
    </row>
    <row r="357" spans="3:18" ht="18" customHeight="1">
      <c r="D357" s="52" t="s">
        <v>1714</v>
      </c>
    </row>
    <row r="359" spans="3:18" ht="18" customHeight="1">
      <c r="C359" s="42" t="s">
        <v>1754</v>
      </c>
      <c r="D359" s="42"/>
      <c r="E359" s="42"/>
      <c r="F359" s="42"/>
      <c r="G359" s="42"/>
    </row>
    <row r="360" spans="3:18" s="62" customFormat="1" ht="18" customHeight="1"/>
    <row r="361" spans="3:18" ht="18" customHeight="1">
      <c r="D361" s="108" t="s">
        <v>1757</v>
      </c>
      <c r="E361" s="53"/>
      <c r="F361" s="53"/>
    </row>
    <row r="362" spans="3:18" ht="18" customHeight="1">
      <c r="E362" s="98" t="s">
        <v>263</v>
      </c>
      <c r="F362" s="99"/>
      <c r="G362" s="99"/>
      <c r="H362" s="99"/>
      <c r="I362" s="100"/>
    </row>
    <row r="363" spans="3:18" ht="18" customHeight="1">
      <c r="E363" s="98" t="s">
        <v>272</v>
      </c>
      <c r="F363" s="99"/>
      <c r="G363" s="99"/>
      <c r="H363" s="99"/>
      <c r="I363" s="100"/>
    </row>
    <row r="364" spans="3:18" ht="18" customHeight="1">
      <c r="E364" s="98" t="s">
        <v>1682</v>
      </c>
      <c r="F364" s="99"/>
      <c r="G364" s="99"/>
      <c r="H364" s="99"/>
      <c r="I364" s="100"/>
    </row>
    <row r="365" spans="3:18" ht="18" customHeight="1">
      <c r="E365" s="107" t="s">
        <v>1756</v>
      </c>
      <c r="F365" s="102"/>
      <c r="G365" s="102"/>
      <c r="H365" s="102"/>
      <c r="I365" s="103"/>
    </row>
    <row r="367" spans="3:18" ht="18" customHeight="1">
      <c r="E367" s="97" t="s">
        <v>1758</v>
      </c>
      <c r="L367" t="s">
        <v>1759</v>
      </c>
    </row>
    <row r="368" spans="3:18" ht="18" customHeight="1">
      <c r="E368" s="97" t="s">
        <v>1760</v>
      </c>
    </row>
    <row r="386" spans="5:33" ht="18" customHeight="1">
      <c r="E386" s="28" t="s">
        <v>1761</v>
      </c>
      <c r="F386" s="28"/>
      <c r="G386" s="28"/>
      <c r="H386" s="28"/>
      <c r="I386" s="28"/>
      <c r="J386" s="28"/>
      <c r="K386" s="28"/>
      <c r="L386" s="28"/>
    </row>
    <row r="388" spans="5:33" ht="18" customHeight="1">
      <c r="F388" s="54" t="s">
        <v>1780</v>
      </c>
      <c r="AG388" s="54" t="s">
        <v>1801</v>
      </c>
    </row>
    <row r="389" spans="5:33" ht="18" customHeight="1">
      <c r="F389" s="54" t="s">
        <v>974</v>
      </c>
      <c r="AG389" s="54" t="s">
        <v>974</v>
      </c>
    </row>
    <row r="390" spans="5:33" ht="18" customHeight="1">
      <c r="F390" s="76" t="s">
        <v>1717</v>
      </c>
      <c r="AG390" s="76" t="s">
        <v>1802</v>
      </c>
    </row>
    <row r="391" spans="5:33" ht="18" customHeight="1">
      <c r="F391" s="76" t="s">
        <v>595</v>
      </c>
      <c r="AG391" s="76" t="s">
        <v>109</v>
      </c>
    </row>
    <row r="392" spans="5:33" ht="18" customHeight="1">
      <c r="F392" s="54" t="s">
        <v>1781</v>
      </c>
      <c r="AG392" s="52" t="s">
        <v>1783</v>
      </c>
    </row>
    <row r="393" spans="5:33" ht="18" customHeight="1">
      <c r="F393" s="54" t="s">
        <v>974</v>
      </c>
      <c r="AG393" s="52" t="s">
        <v>1784</v>
      </c>
    </row>
    <row r="394" spans="5:33" ht="18" customHeight="1">
      <c r="F394" s="76" t="s">
        <v>1697</v>
      </c>
      <c r="AG394" s="52" t="s">
        <v>1785</v>
      </c>
    </row>
    <row r="395" spans="5:33" ht="18" customHeight="1">
      <c r="F395" s="76" t="s">
        <v>595</v>
      </c>
      <c r="AG395" s="52" t="s">
        <v>1786</v>
      </c>
    </row>
    <row r="396" spans="5:33" ht="18" customHeight="1">
      <c r="F396" s="54" t="s">
        <v>1782</v>
      </c>
      <c r="AG396" s="52" t="s">
        <v>1787</v>
      </c>
    </row>
    <row r="397" spans="5:33" ht="18" customHeight="1">
      <c r="F397" s="54" t="s">
        <v>974</v>
      </c>
      <c r="AG397" s="52" t="s">
        <v>1788</v>
      </c>
    </row>
    <row r="398" spans="5:33" ht="18" customHeight="1">
      <c r="F398" s="54" t="s">
        <v>1718</v>
      </c>
      <c r="AG398" s="52" t="s">
        <v>1789</v>
      </c>
    </row>
    <row r="399" spans="5:33" ht="18" customHeight="1">
      <c r="F399" s="76" t="s">
        <v>109</v>
      </c>
      <c r="AG399" s="52" t="s">
        <v>1790</v>
      </c>
    </row>
    <row r="400" spans="5:33" ht="18" customHeight="1">
      <c r="F400" s="76"/>
      <c r="AG400" s="52" t="s">
        <v>1791</v>
      </c>
    </row>
    <row r="401" spans="6:33" ht="18" customHeight="1">
      <c r="F401" s="52" t="s">
        <v>1762</v>
      </c>
      <c r="AG401" s="52" t="s">
        <v>1792</v>
      </c>
    </row>
    <row r="402" spans="6:33" ht="18" customHeight="1">
      <c r="F402" s="52" t="s">
        <v>1763</v>
      </c>
      <c r="AG402" s="52" t="s">
        <v>1793</v>
      </c>
    </row>
    <row r="403" spans="6:33" ht="18" customHeight="1">
      <c r="F403" s="52" t="s">
        <v>1764</v>
      </c>
      <c r="AG403" s="52" t="s">
        <v>1794</v>
      </c>
    </row>
    <row r="404" spans="6:33" ht="18" customHeight="1">
      <c r="F404" s="52" t="s">
        <v>1779</v>
      </c>
      <c r="AG404" s="52" t="s">
        <v>1795</v>
      </c>
    </row>
    <row r="405" spans="6:33" ht="18" customHeight="1">
      <c r="F405" s="52" t="s">
        <v>1765</v>
      </c>
      <c r="AG405" s="52" t="s">
        <v>1796</v>
      </c>
    </row>
    <row r="406" spans="6:33" ht="18" customHeight="1">
      <c r="F406" s="109" t="s">
        <v>1766</v>
      </c>
      <c r="G406" s="33"/>
      <c r="H406" s="33"/>
      <c r="I406" s="33"/>
      <c r="J406" s="33"/>
      <c r="K406" s="33"/>
      <c r="L406" s="33"/>
      <c r="M406" s="33"/>
      <c r="N406" s="33"/>
      <c r="O406" s="33"/>
      <c r="P406" s="33"/>
      <c r="AG406" s="52" t="s">
        <v>1797</v>
      </c>
    </row>
    <row r="407" spans="6:33" ht="18" customHeight="1">
      <c r="F407" s="52" t="s">
        <v>1767</v>
      </c>
      <c r="AG407" s="52" t="s">
        <v>1798</v>
      </c>
    </row>
    <row r="408" spans="6:33" ht="18" customHeight="1">
      <c r="F408" s="52" t="s">
        <v>1768</v>
      </c>
      <c r="AG408" s="52" t="s">
        <v>1799</v>
      </c>
    </row>
    <row r="409" spans="6:33" ht="18" customHeight="1">
      <c r="F409" s="52" t="s">
        <v>1769</v>
      </c>
      <c r="AG409" s="52" t="s">
        <v>1800</v>
      </c>
    </row>
    <row r="410" spans="6:33" ht="18" customHeight="1">
      <c r="F410" s="52" t="s">
        <v>1770</v>
      </c>
    </row>
    <row r="411" spans="6:33" ht="18" customHeight="1">
      <c r="F411" s="52" t="s">
        <v>1771</v>
      </c>
    </row>
    <row r="412" spans="6:33" ht="18" customHeight="1">
      <c r="F412" s="52" t="s">
        <v>1772</v>
      </c>
    </row>
    <row r="413" spans="6:33" ht="18" customHeight="1">
      <c r="F413" s="52" t="s">
        <v>1773</v>
      </c>
    </row>
    <row r="414" spans="6:33" ht="18" customHeight="1">
      <c r="F414" s="52" t="s">
        <v>1774</v>
      </c>
    </row>
    <row r="415" spans="6:33" ht="18" customHeight="1">
      <c r="F415" s="52" t="s">
        <v>1775</v>
      </c>
    </row>
    <row r="416" spans="6:33" ht="18" customHeight="1">
      <c r="F416" s="52" t="s">
        <v>1776</v>
      </c>
    </row>
    <row r="417" spans="3:17" ht="18" customHeight="1">
      <c r="F417" s="52" t="s">
        <v>1777</v>
      </c>
    </row>
    <row r="418" spans="3:17" ht="18" customHeight="1">
      <c r="F418" s="110" t="s">
        <v>1778</v>
      </c>
      <c r="G418" s="59"/>
      <c r="H418" s="59"/>
      <c r="I418" s="59"/>
      <c r="J418" s="59"/>
      <c r="K418" s="59"/>
      <c r="L418" s="59"/>
      <c r="M418" s="59"/>
      <c r="N418" s="59"/>
      <c r="O418" s="59"/>
      <c r="P418" s="59"/>
      <c r="Q418" s="59"/>
    </row>
    <row r="420" spans="3:17" ht="18" customHeight="1">
      <c r="E420" t="s">
        <v>1803</v>
      </c>
    </row>
    <row r="421" spans="3:17" ht="18" customHeight="1">
      <c r="F421" t="s">
        <v>1804</v>
      </c>
    </row>
    <row r="424" spans="3:17" ht="18" customHeight="1">
      <c r="C424" s="42" t="s">
        <v>1805</v>
      </c>
      <c r="D424" s="42"/>
      <c r="E424" s="42"/>
      <c r="F424" s="42"/>
      <c r="G424" s="42"/>
    </row>
    <row r="425" spans="3:17" ht="18" customHeight="1">
      <c r="D425" t="s">
        <v>1755</v>
      </c>
    </row>
    <row r="426" spans="3:17" ht="18" customHeight="1">
      <c r="E426" s="98" t="s">
        <v>263</v>
      </c>
      <c r="F426" s="99"/>
      <c r="G426" s="99"/>
      <c r="H426" s="99"/>
      <c r="I426" s="100"/>
    </row>
    <row r="427" spans="3:17" ht="18" customHeight="1">
      <c r="E427" s="98" t="s">
        <v>272</v>
      </c>
      <c r="F427" s="99"/>
      <c r="G427" s="99"/>
      <c r="H427" s="99"/>
      <c r="I427" s="100"/>
    </row>
    <row r="428" spans="3:17" ht="18" customHeight="1">
      <c r="E428" s="98" t="s">
        <v>1682</v>
      </c>
      <c r="F428" s="99"/>
      <c r="G428" s="99"/>
      <c r="H428" s="99"/>
      <c r="I428" s="100"/>
    </row>
    <row r="429" spans="3:17" ht="18" customHeight="1">
      <c r="E429" s="107" t="s">
        <v>1806</v>
      </c>
      <c r="F429" s="102"/>
      <c r="G429" s="102"/>
      <c r="H429" s="102"/>
      <c r="I429" s="103"/>
    </row>
    <row r="432" spans="3:17" ht="18" customHeight="1">
      <c r="E432" t="s">
        <v>1807</v>
      </c>
      <c r="L432" t="s">
        <v>1759</v>
      </c>
    </row>
    <row r="433" spans="5:5" ht="18" customHeight="1">
      <c r="E433" s="86" t="s">
        <v>1808</v>
      </c>
    </row>
    <row r="454" spans="6:27" ht="18" customHeight="1">
      <c r="F454" s="28" t="s">
        <v>1809</v>
      </c>
      <c r="G454" s="28"/>
      <c r="H454" s="28"/>
      <c r="I454" s="28"/>
      <c r="J454" s="28"/>
      <c r="K454" s="28"/>
    </row>
    <row r="456" spans="6:27" ht="18" customHeight="1">
      <c r="G456" s="54" t="s">
        <v>1801</v>
      </c>
      <c r="AA456" s="54" t="s">
        <v>1801</v>
      </c>
    </row>
    <row r="457" spans="6:27" ht="18" customHeight="1">
      <c r="G457" s="54" t="s">
        <v>974</v>
      </c>
      <c r="AA457" s="54" t="s">
        <v>974</v>
      </c>
    </row>
    <row r="458" spans="6:27" ht="18" customHeight="1">
      <c r="G458" s="76" t="s">
        <v>1819</v>
      </c>
      <c r="AA458" s="76" t="s">
        <v>1717</v>
      </c>
    </row>
    <row r="459" spans="6:27" ht="18" customHeight="1">
      <c r="G459" s="54" t="s">
        <v>1820</v>
      </c>
      <c r="AA459" s="76" t="s">
        <v>595</v>
      </c>
    </row>
    <row r="460" spans="6:27" ht="18" customHeight="1">
      <c r="G460" s="76" t="s">
        <v>109</v>
      </c>
      <c r="AA460" s="54" t="s">
        <v>1822</v>
      </c>
    </row>
    <row r="461" spans="6:27" ht="18" customHeight="1">
      <c r="G461" s="52" t="s">
        <v>1810</v>
      </c>
      <c r="AA461" s="54" t="s">
        <v>974</v>
      </c>
    </row>
    <row r="462" spans="6:27" ht="18" customHeight="1">
      <c r="G462" s="52" t="s">
        <v>1811</v>
      </c>
      <c r="AA462" s="76" t="s">
        <v>1697</v>
      </c>
    </row>
    <row r="463" spans="6:27" ht="18" customHeight="1">
      <c r="G463" s="52" t="s">
        <v>1812</v>
      </c>
      <c r="AA463" s="76" t="s">
        <v>595</v>
      </c>
    </row>
    <row r="464" spans="6:27" ht="18" customHeight="1">
      <c r="G464" s="52" t="s">
        <v>1813</v>
      </c>
      <c r="AA464" s="54" t="s">
        <v>1823</v>
      </c>
    </row>
    <row r="465" spans="7:27" ht="18" customHeight="1">
      <c r="G465" s="52" t="s">
        <v>1784</v>
      </c>
      <c r="AA465" s="54" t="s">
        <v>974</v>
      </c>
    </row>
    <row r="466" spans="7:27" ht="18" customHeight="1">
      <c r="G466" s="52" t="s">
        <v>1785</v>
      </c>
      <c r="AA466" s="76" t="s">
        <v>1824</v>
      </c>
    </row>
    <row r="467" spans="7:27" ht="18" customHeight="1">
      <c r="G467" s="52" t="s">
        <v>1786</v>
      </c>
      <c r="S467" t="s">
        <v>1826</v>
      </c>
      <c r="AA467" s="76" t="s">
        <v>595</v>
      </c>
    </row>
    <row r="468" spans="7:27" ht="18" customHeight="1">
      <c r="G468" s="52" t="s">
        <v>1787</v>
      </c>
      <c r="AA468" s="54" t="s">
        <v>1825</v>
      </c>
    </row>
    <row r="469" spans="7:27" ht="18" customHeight="1">
      <c r="G469" s="52" t="s">
        <v>1788</v>
      </c>
      <c r="AA469" s="54" t="s">
        <v>974</v>
      </c>
    </row>
    <row r="470" spans="7:27" ht="18" customHeight="1">
      <c r="G470" s="52" t="s">
        <v>1789</v>
      </c>
      <c r="AA470" s="54" t="s">
        <v>1718</v>
      </c>
    </row>
    <row r="471" spans="7:27" ht="18" customHeight="1">
      <c r="G471" s="52" t="s">
        <v>1790</v>
      </c>
      <c r="AA471" s="76" t="s">
        <v>109</v>
      </c>
    </row>
    <row r="472" spans="7:27" ht="18" customHeight="1">
      <c r="G472" s="52" t="s">
        <v>1792</v>
      </c>
      <c r="AA472" s="52" t="s">
        <v>1784</v>
      </c>
    </row>
    <row r="473" spans="7:27" ht="18" customHeight="1">
      <c r="G473" s="52" t="s">
        <v>1791</v>
      </c>
      <c r="AA473" s="52" t="s">
        <v>1810</v>
      </c>
    </row>
    <row r="474" spans="7:27" ht="18" customHeight="1">
      <c r="G474" s="52" t="s">
        <v>1793</v>
      </c>
      <c r="AA474" s="52" t="s">
        <v>1811</v>
      </c>
    </row>
    <row r="475" spans="7:27" ht="18" customHeight="1">
      <c r="G475" s="52" t="s">
        <v>1794</v>
      </c>
      <c r="AA475" s="52" t="s">
        <v>1812</v>
      </c>
    </row>
    <row r="476" spans="7:27" ht="18" customHeight="1">
      <c r="G476" s="52" t="s">
        <v>1795</v>
      </c>
      <c r="AA476" s="52" t="s">
        <v>1813</v>
      </c>
    </row>
    <row r="477" spans="7:27" ht="18" customHeight="1">
      <c r="G477" s="52" t="s">
        <v>1796</v>
      </c>
      <c r="AA477" s="52" t="s">
        <v>1785</v>
      </c>
    </row>
    <row r="478" spans="7:27" ht="18" customHeight="1">
      <c r="G478" s="52" t="s">
        <v>1797</v>
      </c>
      <c r="AA478" s="52" t="s">
        <v>1786</v>
      </c>
    </row>
    <row r="479" spans="7:27" ht="18" customHeight="1">
      <c r="G479" s="52" t="s">
        <v>1798</v>
      </c>
      <c r="AA479" s="52" t="s">
        <v>1787</v>
      </c>
    </row>
    <row r="480" spans="7:27" ht="18" customHeight="1">
      <c r="G480" s="52" t="s">
        <v>1814</v>
      </c>
      <c r="I480" s="28"/>
      <c r="J480" s="28"/>
      <c r="K480" s="28"/>
      <c r="L480" s="28"/>
      <c r="M480" s="28"/>
      <c r="N480" s="28"/>
      <c r="O480" s="28"/>
      <c r="P480" s="28"/>
      <c r="Q480" s="28"/>
      <c r="AA480" s="52" t="s">
        <v>1788</v>
      </c>
    </row>
    <row r="481" spans="7:27" ht="18" customHeight="1">
      <c r="G481" s="52" t="s">
        <v>1815</v>
      </c>
      <c r="AA481" s="52" t="s">
        <v>1789</v>
      </c>
    </row>
    <row r="482" spans="7:27" ht="18" customHeight="1">
      <c r="G482" s="52" t="s">
        <v>1816</v>
      </c>
      <c r="AA482" s="52" t="s">
        <v>1790</v>
      </c>
    </row>
    <row r="483" spans="7:27" ht="18" customHeight="1">
      <c r="G483" s="52" t="s">
        <v>1817</v>
      </c>
      <c r="AA483" s="52" t="s">
        <v>1792</v>
      </c>
    </row>
    <row r="484" spans="7:27" ht="18" customHeight="1">
      <c r="G484" s="52" t="s">
        <v>1818</v>
      </c>
      <c r="AA484" s="52" t="s">
        <v>1791</v>
      </c>
    </row>
    <row r="485" spans="7:27" ht="18" customHeight="1">
      <c r="G485" s="111" t="s">
        <v>1799</v>
      </c>
      <c r="H485" s="28"/>
      <c r="I485" s="28"/>
      <c r="J485" s="28"/>
      <c r="K485" s="28"/>
      <c r="L485" s="28"/>
      <c r="M485" s="28"/>
      <c r="N485" s="28"/>
      <c r="O485" s="28"/>
      <c r="P485" s="28"/>
      <c r="AA485" s="52" t="s">
        <v>1793</v>
      </c>
    </row>
    <row r="486" spans="7:27" ht="18" customHeight="1">
      <c r="G486" s="52" t="s">
        <v>1800</v>
      </c>
      <c r="AA486" s="52" t="s">
        <v>1794</v>
      </c>
    </row>
    <row r="487" spans="7:27" ht="18" customHeight="1">
      <c r="AA487" s="52" t="s">
        <v>1795</v>
      </c>
    </row>
    <row r="488" spans="7:27" ht="18" customHeight="1">
      <c r="AA488" s="52" t="s">
        <v>1796</v>
      </c>
    </row>
    <row r="489" spans="7:27" ht="18" customHeight="1">
      <c r="AA489" s="52" t="s">
        <v>1797</v>
      </c>
    </row>
    <row r="490" spans="7:27" ht="18" customHeight="1">
      <c r="AA490" s="52" t="s">
        <v>1785</v>
      </c>
    </row>
    <row r="491" spans="7:27" ht="18" customHeight="1">
      <c r="AA491" s="52" t="s">
        <v>1786</v>
      </c>
    </row>
    <row r="492" spans="7:27" ht="18" customHeight="1">
      <c r="AA492" s="52" t="s">
        <v>1798</v>
      </c>
    </row>
    <row r="493" spans="7:27" ht="18" customHeight="1">
      <c r="AA493" s="52" t="s">
        <v>1814</v>
      </c>
    </row>
    <row r="494" spans="7:27" ht="18" customHeight="1">
      <c r="AA494" s="52" t="s">
        <v>1815</v>
      </c>
    </row>
    <row r="495" spans="7:27" ht="18" customHeight="1">
      <c r="AA495" s="52" t="s">
        <v>1816</v>
      </c>
    </row>
    <row r="496" spans="7:27" ht="18" customHeight="1">
      <c r="AA496" s="52" t="s">
        <v>1817</v>
      </c>
    </row>
    <row r="497" spans="3:27" ht="18" customHeight="1">
      <c r="AA497" s="52" t="s">
        <v>1818</v>
      </c>
    </row>
    <row r="498" spans="3:27" ht="18" customHeight="1">
      <c r="AA498" s="52" t="s">
        <v>1799</v>
      </c>
    </row>
    <row r="499" spans="3:27" ht="18" customHeight="1">
      <c r="AA499" s="52" t="s">
        <v>1821</v>
      </c>
    </row>
    <row r="501" spans="3:27" ht="18" customHeight="1">
      <c r="C501" t="s">
        <v>1827</v>
      </c>
    </row>
    <row r="502" spans="3:27" ht="18" customHeight="1">
      <c r="D502" t="s">
        <v>1828</v>
      </c>
    </row>
    <row r="504" spans="3:27" ht="18" customHeight="1">
      <c r="C504" t="s">
        <v>1829</v>
      </c>
    </row>
    <row r="505" spans="3:27" ht="18" customHeight="1">
      <c r="D505" t="s">
        <v>1830</v>
      </c>
    </row>
    <row r="509" spans="3:27" ht="18" customHeight="1">
      <c r="C509" s="42" t="s">
        <v>1831</v>
      </c>
      <c r="D509" s="42"/>
      <c r="E509" s="42"/>
      <c r="F509" s="42"/>
      <c r="G509" s="42"/>
      <c r="H509" s="42"/>
      <c r="I509" s="42"/>
      <c r="J509" s="42"/>
      <c r="K509" s="42"/>
      <c r="L509" s="42"/>
      <c r="M509" s="42"/>
      <c r="N509" s="42"/>
      <c r="O509" s="42"/>
    </row>
    <row r="511" spans="3:27" ht="18" customHeight="1">
      <c r="E511" t="s">
        <v>1832</v>
      </c>
    </row>
    <row r="513" spans="5:5" ht="18" customHeight="1">
      <c r="E513" s="54" t="s">
        <v>1853</v>
      </c>
    </row>
    <row r="514" spans="5:5" ht="18" customHeight="1">
      <c r="E514" s="54" t="s">
        <v>974</v>
      </c>
    </row>
    <row r="515" spans="5:5" ht="18" customHeight="1">
      <c r="E515" s="76" t="s">
        <v>1854</v>
      </c>
    </row>
    <row r="516" spans="5:5" ht="18" customHeight="1">
      <c r="E516" s="76" t="s">
        <v>109</v>
      </c>
    </row>
    <row r="517" spans="5:5" ht="18" customHeight="1">
      <c r="E517" s="52" t="s">
        <v>1784</v>
      </c>
    </row>
    <row r="518" spans="5:5" ht="18" customHeight="1">
      <c r="E518" s="52" t="s">
        <v>1833</v>
      </c>
    </row>
    <row r="519" spans="5:5" ht="18" customHeight="1">
      <c r="E519" s="52" t="s">
        <v>1834</v>
      </c>
    </row>
    <row r="520" spans="5:5" ht="18" customHeight="1">
      <c r="E520" s="52" t="s">
        <v>1835</v>
      </c>
    </row>
    <row r="521" spans="5:5" ht="18" customHeight="1">
      <c r="E521" s="52" t="s">
        <v>1836</v>
      </c>
    </row>
    <row r="522" spans="5:5" ht="18" customHeight="1">
      <c r="E522" s="52" t="s">
        <v>1837</v>
      </c>
    </row>
    <row r="523" spans="5:5" ht="18" customHeight="1">
      <c r="E523" s="52" t="s">
        <v>1838</v>
      </c>
    </row>
    <row r="524" spans="5:5" ht="18" customHeight="1">
      <c r="E524" s="52" t="s">
        <v>1839</v>
      </c>
    </row>
    <row r="525" spans="5:5" ht="18" customHeight="1">
      <c r="E525" s="52" t="s">
        <v>1840</v>
      </c>
    </row>
    <row r="526" spans="5:5" ht="18" customHeight="1">
      <c r="E526" s="52" t="s">
        <v>1841</v>
      </c>
    </row>
    <row r="527" spans="5:5" ht="18" customHeight="1">
      <c r="E527" s="52" t="s">
        <v>1842</v>
      </c>
    </row>
    <row r="528" spans="5:5" ht="18" customHeight="1">
      <c r="E528" s="52" t="s">
        <v>1843</v>
      </c>
    </row>
    <row r="529" spans="5:5" ht="18" customHeight="1">
      <c r="E529" s="52" t="s">
        <v>1844</v>
      </c>
    </row>
    <row r="530" spans="5:5" ht="18" customHeight="1">
      <c r="E530" s="52" t="s">
        <v>1845</v>
      </c>
    </row>
    <row r="531" spans="5:5" ht="18" customHeight="1">
      <c r="E531" s="52" t="s">
        <v>1846</v>
      </c>
    </row>
    <row r="532" spans="5:5" ht="18" customHeight="1">
      <c r="E532" s="52" t="s">
        <v>1847</v>
      </c>
    </row>
    <row r="533" spans="5:5" ht="18" customHeight="1">
      <c r="E533" s="52"/>
    </row>
    <row r="534" spans="5:5" ht="18" customHeight="1">
      <c r="E534" s="54" t="s">
        <v>1853</v>
      </c>
    </row>
    <row r="535" spans="5:5" ht="18" customHeight="1">
      <c r="E535" s="54" t="s">
        <v>974</v>
      </c>
    </row>
    <row r="536" spans="5:5" ht="18" customHeight="1">
      <c r="E536" s="76" t="s">
        <v>1855</v>
      </c>
    </row>
    <row r="537" spans="5:5" ht="18" customHeight="1">
      <c r="E537" s="76" t="s">
        <v>109</v>
      </c>
    </row>
    <row r="538" spans="5:5" ht="18" customHeight="1">
      <c r="E538" s="52" t="s">
        <v>1784</v>
      </c>
    </row>
    <row r="539" spans="5:5" ht="18" customHeight="1">
      <c r="E539" s="52" t="s">
        <v>1833</v>
      </c>
    </row>
    <row r="540" spans="5:5" ht="18" customHeight="1">
      <c r="E540" s="52" t="s">
        <v>1834</v>
      </c>
    </row>
    <row r="541" spans="5:5" ht="18" customHeight="1">
      <c r="E541" s="52" t="s">
        <v>1835</v>
      </c>
    </row>
    <row r="542" spans="5:5" ht="18" customHeight="1">
      <c r="E542" s="52" t="s">
        <v>1839</v>
      </c>
    </row>
    <row r="543" spans="5:5" ht="18" customHeight="1">
      <c r="E543" s="52" t="s">
        <v>1843</v>
      </c>
    </row>
    <row r="544" spans="5:5" ht="18" customHeight="1">
      <c r="E544" s="52" t="s">
        <v>1848</v>
      </c>
    </row>
    <row r="545" spans="3:7" ht="18" customHeight="1">
      <c r="E545" s="52" t="s">
        <v>1840</v>
      </c>
    </row>
    <row r="546" spans="3:7" ht="18" customHeight="1">
      <c r="E546" s="52" t="s">
        <v>1849</v>
      </c>
    </row>
    <row r="547" spans="3:7" ht="18" customHeight="1">
      <c r="E547" s="52" t="s">
        <v>1836</v>
      </c>
    </row>
    <row r="548" spans="3:7" ht="18" customHeight="1">
      <c r="E548" s="52" t="s">
        <v>1841</v>
      </c>
    </row>
    <row r="549" spans="3:7" ht="18" customHeight="1">
      <c r="E549" s="52" t="s">
        <v>1844</v>
      </c>
    </row>
    <row r="550" spans="3:7" ht="18" customHeight="1">
      <c r="E550" s="52" t="s">
        <v>1850</v>
      </c>
    </row>
    <row r="551" spans="3:7" ht="18" customHeight="1">
      <c r="E551" s="52" t="s">
        <v>1845</v>
      </c>
    </row>
    <row r="552" spans="3:7" ht="18" customHeight="1">
      <c r="E552" s="52" t="s">
        <v>1851</v>
      </c>
    </row>
    <row r="553" spans="3:7" ht="18" customHeight="1">
      <c r="E553" s="52" t="s">
        <v>1837</v>
      </c>
    </row>
    <row r="554" spans="3:7" ht="18" customHeight="1">
      <c r="E554" s="52" t="s">
        <v>1852</v>
      </c>
    </row>
    <row r="555" spans="3:7" ht="18" customHeight="1">
      <c r="E555" s="52" t="s">
        <v>1800</v>
      </c>
    </row>
    <row r="557" spans="3:7" ht="18" customHeight="1">
      <c r="C557" s="42" t="s">
        <v>1856</v>
      </c>
      <c r="D557" s="42"/>
      <c r="E557" s="42"/>
      <c r="F557" s="42"/>
      <c r="G557" s="42"/>
    </row>
    <row r="558" spans="3:7" ht="18" customHeight="1">
      <c r="D558" t="s">
        <v>1857</v>
      </c>
    </row>
    <row r="559" spans="3:7" ht="18" customHeight="1">
      <c r="D559" t="s">
        <v>1858</v>
      </c>
    </row>
    <row r="561" spans="4:32" ht="18" customHeight="1">
      <c r="D561" t="s">
        <v>467</v>
      </c>
    </row>
    <row r="562" spans="4:32" ht="18" customHeight="1">
      <c r="E562" s="98" t="s">
        <v>263</v>
      </c>
      <c r="F562" s="99"/>
      <c r="G562" s="99"/>
      <c r="H562" s="99"/>
      <c r="I562" s="100"/>
    </row>
    <row r="563" spans="4:32" ht="18" customHeight="1">
      <c r="E563" s="98" t="s">
        <v>272</v>
      </c>
      <c r="F563" s="99"/>
      <c r="G563" s="99"/>
      <c r="H563" s="99"/>
      <c r="I563" s="100"/>
    </row>
    <row r="564" spans="4:32" ht="18" customHeight="1">
      <c r="E564" s="98" t="s">
        <v>1682</v>
      </c>
      <c r="F564" s="99"/>
      <c r="G564" s="99"/>
      <c r="H564" s="99"/>
      <c r="I564" s="100"/>
    </row>
    <row r="565" spans="4:32" ht="18" customHeight="1">
      <c r="E565" s="107" t="s">
        <v>1859</v>
      </c>
      <c r="F565" s="102"/>
      <c r="G565" s="102"/>
      <c r="H565" s="102"/>
      <c r="I565" s="103"/>
    </row>
    <row r="567" spans="4:32" ht="18" customHeight="1">
      <c r="E567" s="54" t="s">
        <v>1872</v>
      </c>
      <c r="AF567" s="54" t="s">
        <v>1886</v>
      </c>
    </row>
    <row r="568" spans="4:32" ht="18" customHeight="1">
      <c r="E568" s="54" t="s">
        <v>1389</v>
      </c>
      <c r="AF568" s="54" t="s">
        <v>1389</v>
      </c>
    </row>
    <row r="569" spans="4:32" ht="18" customHeight="1">
      <c r="E569" s="76" t="s">
        <v>1873</v>
      </c>
      <c r="AF569" s="76" t="s">
        <v>1887</v>
      </c>
    </row>
    <row r="570" spans="4:32" ht="18" customHeight="1">
      <c r="E570" s="76" t="s">
        <v>109</v>
      </c>
      <c r="AF570" s="76" t="s">
        <v>593</v>
      </c>
    </row>
    <row r="571" spans="4:32" ht="18" customHeight="1">
      <c r="E571" s="52" t="s">
        <v>1860</v>
      </c>
      <c r="AF571" s="54" t="s">
        <v>1888</v>
      </c>
    </row>
    <row r="572" spans="4:32" ht="18" customHeight="1">
      <c r="E572" s="52" t="s">
        <v>1784</v>
      </c>
      <c r="AF572" s="54" t="s">
        <v>1389</v>
      </c>
    </row>
    <row r="573" spans="4:32" ht="18" customHeight="1">
      <c r="E573" s="52" t="s">
        <v>1861</v>
      </c>
      <c r="AF573" s="76" t="s">
        <v>1889</v>
      </c>
    </row>
    <row r="574" spans="4:32" ht="18" customHeight="1">
      <c r="E574" s="52" t="s">
        <v>867</v>
      </c>
      <c r="AF574" s="76" t="s">
        <v>109</v>
      </c>
    </row>
    <row r="575" spans="4:32" ht="18" customHeight="1">
      <c r="E575" s="52" t="s">
        <v>1862</v>
      </c>
      <c r="AF575" s="52" t="s">
        <v>1784</v>
      </c>
    </row>
    <row r="576" spans="4:32" ht="18" customHeight="1">
      <c r="E576" s="52" t="s">
        <v>1863</v>
      </c>
      <c r="AF576" s="52" t="s">
        <v>1874</v>
      </c>
    </row>
    <row r="577" spans="5:32" ht="18" customHeight="1">
      <c r="E577" s="52" t="s">
        <v>1864</v>
      </c>
      <c r="AF577" s="52" t="s">
        <v>1875</v>
      </c>
    </row>
    <row r="578" spans="5:32" ht="18" customHeight="1">
      <c r="E578" s="52" t="s">
        <v>1865</v>
      </c>
      <c r="AF578" s="52" t="s">
        <v>1876</v>
      </c>
    </row>
    <row r="579" spans="5:32" ht="18" customHeight="1">
      <c r="E579" s="52" t="s">
        <v>1866</v>
      </c>
      <c r="AF579" s="52" t="s">
        <v>1877</v>
      </c>
    </row>
    <row r="580" spans="5:32" ht="18" customHeight="1">
      <c r="E580" s="52" t="s">
        <v>1867</v>
      </c>
      <c r="AF580" s="52" t="s">
        <v>1878</v>
      </c>
    </row>
    <row r="581" spans="5:32" ht="18" customHeight="1">
      <c r="E581" s="52" t="s">
        <v>1868</v>
      </c>
      <c r="AF581" s="52" t="s">
        <v>1879</v>
      </c>
    </row>
    <row r="582" spans="5:32" ht="18" customHeight="1">
      <c r="E582" s="52" t="s">
        <v>1869</v>
      </c>
      <c r="AF582" s="52" t="s">
        <v>1880</v>
      </c>
    </row>
    <row r="583" spans="5:32" ht="18" customHeight="1">
      <c r="E583" s="52" t="s">
        <v>1870</v>
      </c>
      <c r="AF583" s="52" t="s">
        <v>1881</v>
      </c>
    </row>
    <row r="584" spans="5:32" ht="18" customHeight="1">
      <c r="E584" s="52" t="s">
        <v>1871</v>
      </c>
      <c r="AF584" s="52" t="s">
        <v>1882</v>
      </c>
    </row>
    <row r="585" spans="5:32" ht="18" customHeight="1">
      <c r="E585" s="52" t="s">
        <v>1800</v>
      </c>
      <c r="AF585" s="52" t="s">
        <v>1883</v>
      </c>
    </row>
    <row r="586" spans="5:32" ht="18" customHeight="1">
      <c r="AF586" s="52" t="s">
        <v>1884</v>
      </c>
    </row>
    <row r="587" spans="5:32" ht="18" customHeight="1">
      <c r="AF587" s="52" t="s">
        <v>1885</v>
      </c>
    </row>
    <row r="588" spans="5:32" ht="18" customHeight="1">
      <c r="AF588" s="52" t="s">
        <v>1800</v>
      </c>
    </row>
  </sheetData>
  <mergeCells count="1">
    <mergeCell ref="A1:A8"/>
  </mergeCells>
  <phoneticPr fontId="2" type="noConversion"/>
  <hyperlinks>
    <hyperlink ref="D4" r:id="rId1" xr:uid="{DB47ACB3-FE64-441B-AF20-6D1EA94133BE}"/>
    <hyperlink ref="D3" r:id="rId2" xr:uid="{6B21342F-5D6B-456D-BA58-D9FB6FC1EDEE}"/>
    <hyperlink ref="A1:A8" location="목차!A1" display="목차!A1" xr:uid="{326E3537-E02A-4112-B0D5-DFF75EF3D7A2}"/>
    <hyperlink ref="D5" r:id="rId3" xr:uid="{A73E8CD5-FEA9-42E2-BEE0-A0B8ACFA127A}"/>
    <hyperlink ref="D6" r:id="rId4" xr:uid="{DD6509AD-DC89-494E-9236-12EAE62EB0D6}"/>
    <hyperlink ref="D1" r:id="rId5" xr:uid="{4C25B17D-808D-47E3-8976-FBB0169E4381}"/>
    <hyperlink ref="A7" location="목차!A1" display="목차!A1" xr:uid="{757C6EF8-C9E2-4F4A-A8D5-1AF84CE25564}"/>
    <hyperlink ref="D7" r:id="rId6" xr:uid="{59EC0C5B-1430-4BFB-80CA-487E79314862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998E6C-3123-42D6-B723-A32DECF71D8E}">
  <dimension ref="A1:W222"/>
  <sheetViews>
    <sheetView showGridLines="0" zoomScaleNormal="100" workbookViewId="0">
      <selection activeCell="B8" sqref="B8"/>
    </sheetView>
  </sheetViews>
  <sheetFormatPr defaultColWidth="3.83203125" defaultRowHeight="18" customHeight="1"/>
  <cols>
    <col min="1" max="1" width="3" customWidth="1"/>
    <col min="4" max="4" width="7.1640625" bestFit="1" customWidth="1"/>
  </cols>
  <sheetData>
    <row r="1" spans="1:4" ht="18" customHeight="1">
      <c r="A1" s="286" t="s">
        <v>0</v>
      </c>
      <c r="D1" s="15" t="s">
        <v>20</v>
      </c>
    </row>
    <row r="2" spans="1:4" ht="18" customHeight="1">
      <c r="A2" s="287"/>
      <c r="B2" t="s">
        <v>5</v>
      </c>
      <c r="D2" t="s">
        <v>6</v>
      </c>
    </row>
    <row r="3" spans="1:4" ht="18" customHeight="1">
      <c r="A3" s="287"/>
      <c r="B3" t="s">
        <v>3</v>
      </c>
      <c r="D3" s="15" t="s">
        <v>4</v>
      </c>
    </row>
    <row r="4" spans="1:4" ht="18" customHeight="1">
      <c r="A4" s="287"/>
      <c r="B4" t="s">
        <v>1</v>
      </c>
      <c r="D4" s="15" t="s">
        <v>2</v>
      </c>
    </row>
    <row r="5" spans="1:4" ht="18" customHeight="1">
      <c r="A5" s="287"/>
      <c r="B5" t="s">
        <v>10</v>
      </c>
      <c r="D5" s="15" t="s">
        <v>11</v>
      </c>
    </row>
    <row r="6" spans="1:4" ht="18" customHeight="1">
      <c r="A6" s="287"/>
      <c r="B6" t="s">
        <v>13</v>
      </c>
      <c r="D6" s="15" t="s">
        <v>12</v>
      </c>
    </row>
    <row r="7" spans="1:4" ht="18" customHeight="1">
      <c r="A7" s="287"/>
      <c r="B7" t="s">
        <v>24</v>
      </c>
      <c r="D7" s="15" t="s">
        <v>25</v>
      </c>
    </row>
    <row r="8" spans="1:4" ht="18" customHeight="1">
      <c r="A8" s="287"/>
      <c r="B8" t="s">
        <v>6317</v>
      </c>
    </row>
    <row r="10" spans="1:4" ht="18" customHeight="1">
      <c r="C10" t="s">
        <v>1494</v>
      </c>
    </row>
    <row r="12" spans="1:4" ht="18" customHeight="1">
      <c r="D12" s="54" t="s">
        <v>1029</v>
      </c>
    </row>
    <row r="13" spans="1:4" ht="18" customHeight="1">
      <c r="D13" s="76" t="s">
        <v>279</v>
      </c>
    </row>
    <row r="14" spans="1:4" ht="18" customHeight="1">
      <c r="D14" s="76" t="s">
        <v>1511</v>
      </c>
    </row>
    <row r="15" spans="1:4" ht="18" customHeight="1">
      <c r="D15" s="76" t="s">
        <v>1512</v>
      </c>
    </row>
    <row r="16" spans="1:4" ht="18" customHeight="1">
      <c r="D16" s="76" t="s">
        <v>1513</v>
      </c>
    </row>
    <row r="17" spans="4:4" ht="18" customHeight="1">
      <c r="D17" s="54" t="s">
        <v>974</v>
      </c>
    </row>
    <row r="18" spans="4:4" ht="18" customHeight="1">
      <c r="D18" s="76" t="s">
        <v>109</v>
      </c>
    </row>
    <row r="19" spans="4:4" ht="18" customHeight="1">
      <c r="D19" s="52" t="s">
        <v>1495</v>
      </c>
    </row>
    <row r="20" spans="4:4" ht="18" customHeight="1">
      <c r="D20" s="52" t="s">
        <v>1496</v>
      </c>
    </row>
    <row r="21" spans="4:4" ht="18" customHeight="1">
      <c r="D21" s="52" t="s">
        <v>1497</v>
      </c>
    </row>
    <row r="22" spans="4:4" ht="18" customHeight="1">
      <c r="D22" s="52" t="s">
        <v>1498</v>
      </c>
    </row>
    <row r="23" spans="4:4" ht="18" customHeight="1">
      <c r="D23" s="52" t="s">
        <v>1499</v>
      </c>
    </row>
    <row r="24" spans="4:4" ht="18" customHeight="1">
      <c r="D24" s="52" t="s">
        <v>1500</v>
      </c>
    </row>
    <row r="25" spans="4:4" ht="18" customHeight="1">
      <c r="D25" s="52" t="s">
        <v>1501</v>
      </c>
    </row>
    <row r="26" spans="4:4" ht="18" customHeight="1">
      <c r="D26" s="52" t="s">
        <v>1502</v>
      </c>
    </row>
    <row r="27" spans="4:4" ht="18" customHeight="1">
      <c r="D27" s="52" t="s">
        <v>1503</v>
      </c>
    </row>
    <row r="28" spans="4:4" ht="18" customHeight="1">
      <c r="D28" s="52" t="s">
        <v>1504</v>
      </c>
    </row>
    <row r="29" spans="4:4" ht="18" customHeight="1">
      <c r="D29" s="52" t="s">
        <v>1505</v>
      </c>
    </row>
    <row r="30" spans="4:4" ht="18" customHeight="1">
      <c r="D30" s="52" t="s">
        <v>1506</v>
      </c>
    </row>
    <row r="31" spans="4:4" ht="18" customHeight="1">
      <c r="D31" s="52" t="s">
        <v>1507</v>
      </c>
    </row>
    <row r="32" spans="4:4" ht="18" customHeight="1">
      <c r="D32" s="52" t="s">
        <v>1508</v>
      </c>
    </row>
    <row r="33" spans="3:4" ht="18" customHeight="1">
      <c r="D33" s="52" t="s">
        <v>1509</v>
      </c>
    </row>
    <row r="34" spans="3:4" ht="18" customHeight="1">
      <c r="D34" s="52" t="s">
        <v>1510</v>
      </c>
    </row>
    <row r="36" spans="3:4" ht="18" customHeight="1">
      <c r="C36" t="s">
        <v>1514</v>
      </c>
    </row>
    <row r="38" spans="3:4" ht="18" customHeight="1">
      <c r="D38" s="54" t="s">
        <v>1029</v>
      </c>
    </row>
    <row r="39" spans="3:4" ht="18" customHeight="1">
      <c r="D39" s="76" t="s">
        <v>279</v>
      </c>
    </row>
    <row r="40" spans="3:4" ht="18" customHeight="1">
      <c r="D40" s="76" t="s">
        <v>1515</v>
      </c>
    </row>
    <row r="41" spans="3:4" ht="18" customHeight="1">
      <c r="D41" s="76" t="s">
        <v>1534</v>
      </c>
    </row>
    <row r="42" spans="3:4" ht="18" customHeight="1">
      <c r="D42" s="76" t="s">
        <v>1535</v>
      </c>
    </row>
    <row r="43" spans="3:4" ht="18" customHeight="1">
      <c r="D43" s="76" t="s">
        <v>1536</v>
      </c>
    </row>
    <row r="44" spans="3:4" ht="18" customHeight="1">
      <c r="D44" s="76" t="s">
        <v>1537</v>
      </c>
    </row>
    <row r="45" spans="3:4" ht="18" customHeight="1">
      <c r="D45" s="76" t="s">
        <v>1538</v>
      </c>
    </row>
    <row r="46" spans="3:4" ht="18" customHeight="1">
      <c r="D46" s="76" t="s">
        <v>1516</v>
      </c>
    </row>
    <row r="47" spans="3:4" ht="18" customHeight="1">
      <c r="D47" s="76" t="s">
        <v>1517</v>
      </c>
    </row>
    <row r="48" spans="3:4" ht="18" customHeight="1">
      <c r="D48" s="54" t="s">
        <v>974</v>
      </c>
    </row>
    <row r="49" spans="4:4" ht="18" customHeight="1">
      <c r="D49" s="76" t="s">
        <v>109</v>
      </c>
    </row>
    <row r="50" spans="4:4" ht="18" customHeight="1">
      <c r="D50" s="52" t="s">
        <v>1518</v>
      </c>
    </row>
    <row r="51" spans="4:4" ht="18" customHeight="1">
      <c r="D51" s="52" t="s">
        <v>1519</v>
      </c>
    </row>
    <row r="52" spans="4:4" ht="18" customHeight="1">
      <c r="D52" s="52" t="s">
        <v>1520</v>
      </c>
    </row>
    <row r="53" spans="4:4" ht="18" customHeight="1">
      <c r="D53" s="52" t="s">
        <v>1521</v>
      </c>
    </row>
    <row r="54" spans="4:4" ht="18" customHeight="1">
      <c r="D54" s="52" t="s">
        <v>1522</v>
      </c>
    </row>
    <row r="55" spans="4:4" ht="18" customHeight="1">
      <c r="D55" s="52" t="s">
        <v>1523</v>
      </c>
    </row>
    <row r="56" spans="4:4" ht="18" customHeight="1">
      <c r="D56" s="52" t="s">
        <v>1524</v>
      </c>
    </row>
    <row r="57" spans="4:4" ht="18" customHeight="1">
      <c r="D57" s="52" t="s">
        <v>1525</v>
      </c>
    </row>
    <row r="58" spans="4:4" ht="18" customHeight="1">
      <c r="D58" s="52" t="s">
        <v>1526</v>
      </c>
    </row>
    <row r="59" spans="4:4" ht="18" customHeight="1">
      <c r="D59" s="52" t="s">
        <v>1527</v>
      </c>
    </row>
    <row r="60" spans="4:4" ht="18" customHeight="1">
      <c r="D60" s="52" t="s">
        <v>1528</v>
      </c>
    </row>
    <row r="61" spans="4:4" ht="18" customHeight="1">
      <c r="D61" s="52" t="s">
        <v>1529</v>
      </c>
    </row>
    <row r="62" spans="4:4" ht="18" customHeight="1">
      <c r="D62" s="52" t="s">
        <v>1530</v>
      </c>
    </row>
    <row r="63" spans="4:4" ht="18" customHeight="1">
      <c r="D63" s="52" t="s">
        <v>1531</v>
      </c>
    </row>
    <row r="64" spans="4:4" ht="18" customHeight="1">
      <c r="D64" s="52" t="s">
        <v>1532</v>
      </c>
    </row>
    <row r="65" spans="3:23" ht="18" customHeight="1">
      <c r="D65" s="52" t="s">
        <v>1533</v>
      </c>
    </row>
    <row r="67" spans="3:23" ht="18" customHeight="1">
      <c r="C67" s="42" t="s">
        <v>1539</v>
      </c>
      <c r="D67" s="42"/>
      <c r="E67" s="42"/>
      <c r="F67" s="42"/>
      <c r="G67" s="42"/>
      <c r="H67" s="42"/>
      <c r="I67" s="42"/>
      <c r="J67" s="42"/>
    </row>
    <row r="68" spans="3:23" ht="18" customHeight="1">
      <c r="D68" s="46" t="s">
        <v>1540</v>
      </c>
      <c r="E68" s="45"/>
      <c r="F68" s="45"/>
      <c r="G68" s="45"/>
      <c r="H68" s="45"/>
      <c r="I68" s="45"/>
      <c r="J68" s="45"/>
      <c r="K68" s="45"/>
      <c r="L68" s="45"/>
      <c r="M68" s="45"/>
      <c r="N68" s="45"/>
      <c r="O68" s="45"/>
      <c r="P68" s="45"/>
      <c r="Q68" s="45"/>
      <c r="R68" s="45"/>
      <c r="S68" s="45"/>
      <c r="T68" s="45"/>
      <c r="U68" s="45"/>
      <c r="V68" s="45"/>
      <c r="W68" s="45"/>
    </row>
    <row r="69" spans="3:23" ht="18" customHeight="1">
      <c r="T69" s="45"/>
    </row>
    <row r="70" spans="3:23" ht="18" customHeight="1">
      <c r="D70" s="364" t="s">
        <v>1541</v>
      </c>
      <c r="E70" s="364"/>
      <c r="F70" s="364"/>
      <c r="G70" s="364"/>
      <c r="H70" s="364" t="s">
        <v>836</v>
      </c>
      <c r="I70" s="364"/>
      <c r="J70" s="364"/>
      <c r="K70" s="364"/>
      <c r="L70" s="364"/>
      <c r="M70" s="364"/>
      <c r="N70" s="364"/>
      <c r="O70" s="364"/>
      <c r="P70" s="364"/>
      <c r="Q70" s="364" t="s">
        <v>1542</v>
      </c>
      <c r="R70" s="364"/>
      <c r="S70" s="364"/>
      <c r="T70" s="364"/>
    </row>
    <row r="71" spans="3:23" ht="18" customHeight="1">
      <c r="D71" s="291" t="s">
        <v>407</v>
      </c>
      <c r="E71" s="291"/>
      <c r="F71" s="291"/>
      <c r="G71" s="291"/>
      <c r="H71" s="360" t="s">
        <v>1543</v>
      </c>
      <c r="I71" s="360"/>
      <c r="J71" s="360"/>
      <c r="K71" s="360"/>
      <c r="L71" s="360"/>
      <c r="M71" s="360"/>
      <c r="N71" s="360"/>
      <c r="O71" s="360"/>
      <c r="P71" s="360"/>
      <c r="Q71" s="370" t="s">
        <v>1545</v>
      </c>
      <c r="R71" s="360"/>
      <c r="S71" s="360"/>
      <c r="T71" s="360"/>
    </row>
    <row r="72" spans="3:23" ht="18" customHeight="1">
      <c r="D72" s="291" t="s">
        <v>1149</v>
      </c>
      <c r="E72" s="291"/>
      <c r="F72" s="291"/>
      <c r="G72" s="291"/>
      <c r="H72" s="360" t="s">
        <v>1544</v>
      </c>
      <c r="I72" s="360"/>
      <c r="J72" s="360"/>
      <c r="K72" s="360"/>
      <c r="L72" s="360"/>
      <c r="M72" s="360"/>
      <c r="N72" s="360"/>
      <c r="O72" s="360"/>
      <c r="P72" s="360"/>
      <c r="Q72" s="370" t="s">
        <v>1546</v>
      </c>
      <c r="R72" s="360"/>
      <c r="S72" s="360"/>
      <c r="T72" s="360"/>
    </row>
    <row r="73" spans="3:23" ht="18" customHeight="1">
      <c r="D73" s="291" t="s">
        <v>1152</v>
      </c>
      <c r="E73" s="291"/>
      <c r="F73" s="291"/>
      <c r="G73" s="291"/>
      <c r="H73" s="356" t="s">
        <v>1547</v>
      </c>
      <c r="I73" s="371"/>
      <c r="J73" s="371"/>
      <c r="K73" s="371"/>
      <c r="L73" s="371"/>
      <c r="M73" s="371"/>
      <c r="N73" s="371"/>
      <c r="O73" s="371"/>
      <c r="P73" s="371"/>
      <c r="Q73" s="370" t="s">
        <v>1550</v>
      </c>
      <c r="R73" s="360"/>
      <c r="S73" s="360"/>
      <c r="T73" s="360"/>
    </row>
    <row r="74" spans="3:23" ht="18" customHeight="1">
      <c r="D74" s="291" t="s">
        <v>1548</v>
      </c>
      <c r="E74" s="291"/>
      <c r="F74" s="291"/>
      <c r="G74" s="291"/>
      <c r="H74" s="360" t="s">
        <v>1549</v>
      </c>
      <c r="I74" s="360"/>
      <c r="J74" s="360"/>
      <c r="K74" s="360"/>
      <c r="L74" s="360"/>
      <c r="M74" s="360"/>
      <c r="N74" s="360"/>
      <c r="O74" s="360"/>
      <c r="P74" s="360"/>
      <c r="Q74" s="370" t="s">
        <v>1551</v>
      </c>
      <c r="R74" s="360"/>
      <c r="S74" s="360"/>
      <c r="T74" s="360"/>
    </row>
    <row r="75" spans="3:23" ht="18" customHeight="1">
      <c r="D75" s="291" t="s">
        <v>1552</v>
      </c>
      <c r="E75" s="291"/>
      <c r="F75" s="291"/>
      <c r="G75" s="291"/>
      <c r="H75" s="360" t="s">
        <v>1553</v>
      </c>
      <c r="I75" s="360"/>
      <c r="J75" s="360"/>
      <c r="K75" s="360"/>
      <c r="L75" s="360"/>
      <c r="M75" s="360"/>
      <c r="N75" s="360"/>
      <c r="O75" s="360"/>
      <c r="P75" s="360"/>
      <c r="Q75" s="370" t="s">
        <v>1556</v>
      </c>
      <c r="R75" s="360"/>
      <c r="S75" s="360"/>
      <c r="T75" s="360"/>
    </row>
    <row r="76" spans="3:23" ht="18" customHeight="1">
      <c r="D76" s="291" t="s">
        <v>1554</v>
      </c>
      <c r="E76" s="291"/>
      <c r="F76" s="291"/>
      <c r="G76" s="291"/>
      <c r="H76" s="360" t="s">
        <v>1555</v>
      </c>
      <c r="I76" s="360"/>
      <c r="J76" s="360"/>
      <c r="K76" s="360"/>
      <c r="L76" s="360"/>
      <c r="M76" s="360"/>
      <c r="N76" s="360"/>
      <c r="O76" s="360"/>
      <c r="P76" s="360"/>
      <c r="Q76" s="370" t="s">
        <v>1557</v>
      </c>
      <c r="R76" s="360"/>
      <c r="S76" s="360"/>
      <c r="T76" s="360"/>
    </row>
    <row r="78" spans="3:23" ht="18" customHeight="1">
      <c r="D78" t="s">
        <v>1558</v>
      </c>
    </row>
    <row r="80" spans="3:23" ht="18" customHeight="1">
      <c r="D80" t="s">
        <v>1559</v>
      </c>
    </row>
    <row r="81" spans="4:6" ht="18" customHeight="1">
      <c r="D81" t="s">
        <v>899</v>
      </c>
    </row>
    <row r="82" spans="4:6" ht="18" customHeight="1">
      <c r="D82" s="33" t="s">
        <v>1560</v>
      </c>
      <c r="E82" s="33"/>
      <c r="F82" s="33"/>
    </row>
    <row r="83" spans="4:6" ht="18" customHeight="1">
      <c r="D83" s="33" t="s">
        <v>1561</v>
      </c>
      <c r="E83" s="33"/>
      <c r="F83" s="33"/>
    </row>
    <row r="84" spans="4:6" ht="18" customHeight="1">
      <c r="D84" s="33" t="s">
        <v>1562</v>
      </c>
      <c r="E84" s="33"/>
      <c r="F84" s="33"/>
    </row>
    <row r="85" spans="4:6" ht="18" customHeight="1">
      <c r="D85" s="33" t="s">
        <v>1563</v>
      </c>
      <c r="E85" s="33"/>
      <c r="F85" s="33"/>
    </row>
    <row r="86" spans="4:6" ht="18" customHeight="1">
      <c r="D86" s="33" t="s">
        <v>1564</v>
      </c>
      <c r="E86" s="33"/>
      <c r="F86" s="33"/>
    </row>
    <row r="87" spans="4:6" ht="18" customHeight="1">
      <c r="D87" s="33" t="s">
        <v>1565</v>
      </c>
      <c r="E87" s="33"/>
      <c r="F87" s="33"/>
    </row>
    <row r="88" spans="4:6" ht="18" customHeight="1">
      <c r="D88" s="33" t="s">
        <v>1566</v>
      </c>
      <c r="E88" s="33"/>
      <c r="F88" s="33"/>
    </row>
    <row r="89" spans="4:6" ht="18" customHeight="1">
      <c r="D89" s="33" t="s">
        <v>1567</v>
      </c>
      <c r="E89" s="33"/>
      <c r="F89" s="33"/>
    </row>
    <row r="90" spans="4:6" ht="18" customHeight="1">
      <c r="D90" s="33" t="s">
        <v>1568</v>
      </c>
      <c r="E90" s="33"/>
      <c r="F90" s="33"/>
    </row>
    <row r="91" spans="4:6" ht="18" customHeight="1">
      <c r="D91" s="33">
        <v>123123</v>
      </c>
      <c r="E91" s="33"/>
      <c r="F91" s="33"/>
    </row>
    <row r="92" spans="4:6" ht="18" customHeight="1">
      <c r="D92" s="33" t="s">
        <v>1569</v>
      </c>
      <c r="E92" s="33"/>
      <c r="F92" s="33"/>
    </row>
    <row r="93" spans="4:6" ht="18" customHeight="1">
      <c r="D93" s="33" t="s">
        <v>1570</v>
      </c>
      <c r="E93" s="33"/>
      <c r="F93" s="33"/>
    </row>
    <row r="95" spans="4:6" ht="18" customHeight="1">
      <c r="D95" s="52" t="s">
        <v>1571</v>
      </c>
    </row>
    <row r="96" spans="4:6" ht="18" customHeight="1">
      <c r="D96" s="54" t="s">
        <v>1600</v>
      </c>
    </row>
    <row r="97" spans="4:4" ht="18" customHeight="1">
      <c r="D97" s="54" t="s">
        <v>1601</v>
      </c>
    </row>
    <row r="98" spans="4:4" ht="18" customHeight="1">
      <c r="D98" s="76" t="s">
        <v>109</v>
      </c>
    </row>
    <row r="99" spans="4:4" ht="18" customHeight="1">
      <c r="D99" s="52" t="s">
        <v>1572</v>
      </c>
    </row>
    <row r="100" spans="4:4" ht="18" customHeight="1">
      <c r="D100" s="52" t="s">
        <v>388</v>
      </c>
    </row>
    <row r="101" spans="4:4" ht="18" customHeight="1">
      <c r="D101" s="52">
        <f>--ABC124</f>
        <v>0</v>
      </c>
    </row>
    <row r="102" spans="4:4" ht="18" customHeight="1">
      <c r="D102" s="52" t="s">
        <v>1573</v>
      </c>
    </row>
    <row r="103" spans="4:4" ht="18" customHeight="1">
      <c r="D103" s="52" t="s">
        <v>1574</v>
      </c>
    </row>
    <row r="104" spans="4:4" ht="18" customHeight="1">
      <c r="D104" s="52" t="s">
        <v>1575</v>
      </c>
    </row>
    <row r="105" spans="4:4" ht="18" customHeight="1">
      <c r="D105" s="52" t="s">
        <v>1576</v>
      </c>
    </row>
    <row r="106" spans="4:4" ht="18" customHeight="1">
      <c r="D106" s="52" t="s">
        <v>1577</v>
      </c>
    </row>
    <row r="107" spans="4:4" ht="18" customHeight="1">
      <c r="D107" s="52" t="s">
        <v>1578</v>
      </c>
    </row>
    <row r="108" spans="4:4" ht="18" customHeight="1">
      <c r="D108" s="52" t="s">
        <v>1579</v>
      </c>
    </row>
    <row r="109" spans="4:4" ht="18" customHeight="1">
      <c r="D109" s="52" t="s">
        <v>1580</v>
      </c>
    </row>
    <row r="110" spans="4:4" ht="18" customHeight="1">
      <c r="D110" s="52">
        <f>--123123</f>
        <v>123123</v>
      </c>
    </row>
    <row r="111" spans="4:4" ht="18" customHeight="1">
      <c r="D111" s="52" t="s">
        <v>1581</v>
      </c>
    </row>
    <row r="112" spans="4:4" ht="18" customHeight="1">
      <c r="D112" s="52" t="s">
        <v>1582</v>
      </c>
    </row>
    <row r="113" spans="4:4" ht="18" customHeight="1">
      <c r="D113" s="52"/>
    </row>
    <row r="114" spans="4:4" ht="18" customHeight="1">
      <c r="D114" s="52" t="s">
        <v>1583</v>
      </c>
    </row>
    <row r="115" spans="4:4" ht="18" customHeight="1">
      <c r="D115" s="52" t="s">
        <v>1584</v>
      </c>
    </row>
    <row r="116" spans="4:4" ht="18" customHeight="1">
      <c r="D116" s="52" t="s">
        <v>1585</v>
      </c>
    </row>
    <row r="117" spans="4:4" ht="18" customHeight="1">
      <c r="D117" s="54" t="s">
        <v>1600</v>
      </c>
    </row>
    <row r="118" spans="4:4" ht="18" customHeight="1">
      <c r="D118" s="54" t="s">
        <v>1601</v>
      </c>
    </row>
    <row r="119" spans="4:4" ht="18" customHeight="1">
      <c r="D119" s="54" t="s">
        <v>1602</v>
      </c>
    </row>
    <row r="120" spans="4:4" ht="18" customHeight="1">
      <c r="D120" s="76" t="s">
        <v>109</v>
      </c>
    </row>
    <row r="121" spans="4:4" ht="18" customHeight="1">
      <c r="D121" s="52" t="s">
        <v>1572</v>
      </c>
    </row>
    <row r="122" spans="4:4" ht="18" customHeight="1">
      <c r="D122" s="52" t="s">
        <v>388</v>
      </c>
    </row>
    <row r="123" spans="4:4" ht="18" customHeight="1">
      <c r="D123" s="52" t="s">
        <v>1575</v>
      </c>
    </row>
    <row r="124" spans="4:4" ht="18" customHeight="1">
      <c r="D124" s="52" t="s">
        <v>1576</v>
      </c>
    </row>
    <row r="125" spans="4:4" ht="18" customHeight="1">
      <c r="D125" s="52" t="s">
        <v>1577</v>
      </c>
    </row>
    <row r="126" spans="4:4" ht="18" customHeight="1">
      <c r="D126" s="52" t="s">
        <v>1578</v>
      </c>
    </row>
    <row r="127" spans="4:4" ht="18" customHeight="1">
      <c r="D127" s="52" t="s">
        <v>1581</v>
      </c>
    </row>
    <row r="128" spans="4:4" ht="18" customHeight="1">
      <c r="D128" s="52" t="s">
        <v>1582</v>
      </c>
    </row>
    <row r="129" spans="4:4" ht="18" customHeight="1">
      <c r="D129" s="52"/>
    </row>
    <row r="130" spans="4:4" ht="18" customHeight="1">
      <c r="D130" s="52" t="s">
        <v>1586</v>
      </c>
    </row>
    <row r="131" spans="4:4" ht="18" customHeight="1">
      <c r="D131" s="52" t="s">
        <v>1585</v>
      </c>
    </row>
    <row r="132" spans="4:4" ht="18" customHeight="1">
      <c r="D132" s="52" t="s">
        <v>1587</v>
      </c>
    </row>
    <row r="133" spans="4:4" ht="18" customHeight="1">
      <c r="D133" s="54" t="s">
        <v>1600</v>
      </c>
    </row>
    <row r="134" spans="4:4" ht="18" customHeight="1">
      <c r="D134" s="54" t="s">
        <v>1601</v>
      </c>
    </row>
    <row r="135" spans="4:4" ht="18" customHeight="1">
      <c r="D135" s="54" t="s">
        <v>1603</v>
      </c>
    </row>
    <row r="136" spans="4:4" ht="18" customHeight="1">
      <c r="D136" s="76" t="s">
        <v>109</v>
      </c>
    </row>
    <row r="137" spans="4:4" ht="18" customHeight="1">
      <c r="D137" s="52" t="s">
        <v>1572</v>
      </c>
    </row>
    <row r="138" spans="4:4" ht="18" customHeight="1">
      <c r="D138" s="52" t="s">
        <v>388</v>
      </c>
    </row>
    <row r="139" spans="4:4" ht="18" customHeight="1">
      <c r="D139" s="52">
        <f>--ABC124</f>
        <v>0</v>
      </c>
    </row>
    <row r="140" spans="4:4" ht="18" customHeight="1">
      <c r="D140" s="52" t="s">
        <v>1573</v>
      </c>
    </row>
    <row r="141" spans="4:4" ht="18" customHeight="1">
      <c r="D141" s="52" t="s">
        <v>1574</v>
      </c>
    </row>
    <row r="142" spans="4:4" ht="18" customHeight="1">
      <c r="D142" s="52" t="s">
        <v>1575</v>
      </c>
    </row>
    <row r="143" spans="4:4" ht="18" customHeight="1">
      <c r="D143" s="52" t="s">
        <v>1576</v>
      </c>
    </row>
    <row r="144" spans="4:4" ht="18" customHeight="1">
      <c r="D144" s="52" t="s">
        <v>1577</v>
      </c>
    </row>
    <row r="145" spans="4:4" ht="18" customHeight="1">
      <c r="D145" s="52" t="s">
        <v>1578</v>
      </c>
    </row>
    <row r="146" spans="4:4" ht="18" customHeight="1">
      <c r="D146" s="52" t="s">
        <v>1581</v>
      </c>
    </row>
    <row r="147" spans="4:4" ht="18" customHeight="1">
      <c r="D147" s="52" t="s">
        <v>1582</v>
      </c>
    </row>
    <row r="148" spans="4:4" ht="18" customHeight="1">
      <c r="D148" s="52"/>
    </row>
    <row r="149" spans="4:4" ht="18" customHeight="1">
      <c r="D149" s="52" t="s">
        <v>1588</v>
      </c>
    </row>
    <row r="150" spans="4:4" ht="18" customHeight="1">
      <c r="D150" s="54" t="s">
        <v>1600</v>
      </c>
    </row>
    <row r="151" spans="4:4" ht="18" customHeight="1">
      <c r="D151" s="54" t="s">
        <v>1601</v>
      </c>
    </row>
    <row r="152" spans="4:4" ht="18" customHeight="1">
      <c r="D152" s="54" t="s">
        <v>1604</v>
      </c>
    </row>
    <row r="153" spans="4:4" ht="18" customHeight="1">
      <c r="D153" s="76" t="s">
        <v>109</v>
      </c>
    </row>
    <row r="154" spans="4:4" ht="18" customHeight="1">
      <c r="D154" s="52" t="s">
        <v>1572</v>
      </c>
    </row>
    <row r="155" spans="4:4" ht="18" customHeight="1">
      <c r="D155" s="52" t="s">
        <v>388</v>
      </c>
    </row>
    <row r="156" spans="4:4" ht="18" customHeight="1">
      <c r="D156" s="52" t="s">
        <v>1575</v>
      </c>
    </row>
    <row r="157" spans="4:4" ht="18" customHeight="1">
      <c r="D157" s="52" t="s">
        <v>1576</v>
      </c>
    </row>
    <row r="158" spans="4:4" ht="18" customHeight="1">
      <c r="D158" s="52"/>
    </row>
    <row r="159" spans="4:4" ht="18" customHeight="1">
      <c r="D159" s="52" t="s">
        <v>1589</v>
      </c>
    </row>
    <row r="160" spans="4:4" ht="18" customHeight="1">
      <c r="D160" s="52" t="s">
        <v>1590</v>
      </c>
    </row>
    <row r="161" spans="4:4" ht="18" customHeight="1">
      <c r="D161" s="54" t="s">
        <v>1600</v>
      </c>
    </row>
    <row r="162" spans="4:4" ht="18" customHeight="1">
      <c r="D162" s="54" t="s">
        <v>1601</v>
      </c>
    </row>
    <row r="163" spans="4:4" ht="18" customHeight="1">
      <c r="D163" s="54" t="s">
        <v>1605</v>
      </c>
    </row>
    <row r="164" spans="4:4" ht="18" customHeight="1">
      <c r="D164" s="76" t="s">
        <v>109</v>
      </c>
    </row>
    <row r="165" spans="4:4" ht="18" customHeight="1">
      <c r="D165" s="52" t="s">
        <v>1572</v>
      </c>
    </row>
    <row r="166" spans="4:4" ht="18" customHeight="1">
      <c r="D166" s="52" t="s">
        <v>388</v>
      </c>
    </row>
    <row r="167" spans="4:4" ht="18" customHeight="1">
      <c r="D167" s="52">
        <f>--ABC124</f>
        <v>0</v>
      </c>
    </row>
    <row r="168" spans="4:4" ht="18" customHeight="1">
      <c r="D168" s="52" t="s">
        <v>1573</v>
      </c>
    </row>
    <row r="169" spans="4:4" ht="18" customHeight="1">
      <c r="D169" s="52" t="s">
        <v>1574</v>
      </c>
    </row>
    <row r="170" spans="4:4" ht="18" customHeight="1">
      <c r="D170" s="52" t="s">
        <v>1591</v>
      </c>
    </row>
    <row r="171" spans="4:4" ht="18" customHeight="1">
      <c r="D171" s="54" t="s">
        <v>1600</v>
      </c>
    </row>
    <row r="172" spans="4:4" ht="18" customHeight="1">
      <c r="D172" s="54" t="s">
        <v>1601</v>
      </c>
    </row>
    <row r="173" spans="4:4" ht="18" customHeight="1">
      <c r="D173" s="54" t="s">
        <v>1606</v>
      </c>
    </row>
    <row r="174" spans="4:4" ht="18" customHeight="1">
      <c r="D174" s="76" t="s">
        <v>109</v>
      </c>
    </row>
    <row r="175" spans="4:4" ht="18" customHeight="1">
      <c r="D175" s="52" t="s">
        <v>185</v>
      </c>
    </row>
    <row r="176" spans="4:4" ht="18" customHeight="1">
      <c r="D176" s="52" t="s">
        <v>1572</v>
      </c>
    </row>
    <row r="177" spans="4:4" ht="18" customHeight="1">
      <c r="D177" s="52" t="s">
        <v>388</v>
      </c>
    </row>
    <row r="178" spans="4:4" ht="18" customHeight="1">
      <c r="D178" s="52">
        <f>--ABC124</f>
        <v>0</v>
      </c>
    </row>
    <row r="179" spans="4:4" ht="18" customHeight="1">
      <c r="D179" s="52" t="s">
        <v>1573</v>
      </c>
    </row>
    <row r="180" spans="4:4" ht="18" customHeight="1">
      <c r="D180" s="52" t="s">
        <v>1574</v>
      </c>
    </row>
    <row r="181" spans="4:4" ht="18" customHeight="1">
      <c r="D181" s="52" t="s">
        <v>1575</v>
      </c>
    </row>
    <row r="182" spans="4:4" ht="18" customHeight="1">
      <c r="D182" s="52" t="s">
        <v>1576</v>
      </c>
    </row>
    <row r="183" spans="4:4" ht="18" customHeight="1">
      <c r="D183" s="52" t="s">
        <v>1578</v>
      </c>
    </row>
    <row r="184" spans="4:4" ht="18" customHeight="1">
      <c r="D184" s="52">
        <f>--123123</f>
        <v>123123</v>
      </c>
    </row>
    <row r="185" spans="4:4" ht="18" customHeight="1">
      <c r="D185" s="52" t="s">
        <v>1581</v>
      </c>
    </row>
    <row r="186" spans="4:4" ht="18" customHeight="1">
      <c r="D186" s="52"/>
    </row>
    <row r="187" spans="4:4" ht="18" customHeight="1">
      <c r="D187" s="52" t="s">
        <v>1592</v>
      </c>
    </row>
    <row r="188" spans="4:4" ht="18" customHeight="1">
      <c r="D188" s="52" t="s">
        <v>1593</v>
      </c>
    </row>
    <row r="189" spans="4:4" ht="18" customHeight="1">
      <c r="D189" s="54" t="s">
        <v>1600</v>
      </c>
    </row>
    <row r="190" spans="4:4" ht="18" customHeight="1">
      <c r="D190" s="54" t="s">
        <v>1601</v>
      </c>
    </row>
    <row r="191" spans="4:4" ht="18" customHeight="1">
      <c r="D191" s="54" t="s">
        <v>1607</v>
      </c>
    </row>
    <row r="192" spans="4:4" ht="18" customHeight="1">
      <c r="D192" s="76" t="s">
        <v>109</v>
      </c>
    </row>
    <row r="193" spans="4:4" ht="18" customHeight="1">
      <c r="D193" s="52" t="s">
        <v>1572</v>
      </c>
    </row>
    <row r="194" spans="4:4" ht="18" customHeight="1">
      <c r="D194" s="52" t="s">
        <v>388</v>
      </c>
    </row>
    <row r="195" spans="4:4" ht="18" customHeight="1">
      <c r="D195" s="52">
        <f>--ABC124</f>
        <v>0</v>
      </c>
    </row>
    <row r="196" spans="4:4" ht="18" customHeight="1">
      <c r="D196" s="52" t="s">
        <v>1573</v>
      </c>
    </row>
    <row r="197" spans="4:4" ht="18" customHeight="1">
      <c r="D197" s="52" t="s">
        <v>1574</v>
      </c>
    </row>
    <row r="198" spans="4:4" ht="18" customHeight="1">
      <c r="D198" s="52" t="s">
        <v>1575</v>
      </c>
    </row>
    <row r="199" spans="4:4" ht="18" customHeight="1">
      <c r="D199" s="52" t="s">
        <v>1576</v>
      </c>
    </row>
    <row r="200" spans="4:4" ht="18" customHeight="1">
      <c r="D200" s="52" t="s">
        <v>1577</v>
      </c>
    </row>
    <row r="201" spans="4:4" ht="18" customHeight="1">
      <c r="D201" s="52" t="s">
        <v>1578</v>
      </c>
    </row>
    <row r="202" spans="4:4" ht="18" customHeight="1">
      <c r="D202" s="52" t="s">
        <v>1582</v>
      </c>
    </row>
    <row r="203" spans="4:4" ht="18" customHeight="1">
      <c r="D203" s="52"/>
    </row>
    <row r="204" spans="4:4" ht="18" customHeight="1">
      <c r="D204" s="52" t="s">
        <v>1594</v>
      </c>
    </row>
    <row r="205" spans="4:4" ht="18" customHeight="1">
      <c r="D205" s="54" t="s">
        <v>1600</v>
      </c>
    </row>
    <row r="206" spans="4:4" ht="18" customHeight="1">
      <c r="D206" s="54" t="s">
        <v>1601</v>
      </c>
    </row>
    <row r="207" spans="4:4" ht="18" customHeight="1">
      <c r="D207" s="54" t="s">
        <v>1608</v>
      </c>
    </row>
    <row r="208" spans="4:4" ht="18" customHeight="1">
      <c r="D208" s="76" t="s">
        <v>109</v>
      </c>
    </row>
    <row r="209" spans="4:4" ht="18" customHeight="1">
      <c r="D209" s="52" t="s">
        <v>1572</v>
      </c>
    </row>
    <row r="210" spans="4:4" ht="18" customHeight="1">
      <c r="D210" s="52" t="s">
        <v>388</v>
      </c>
    </row>
    <row r="211" spans="4:4" ht="18" customHeight="1">
      <c r="D211" s="52" t="s">
        <v>1581</v>
      </c>
    </row>
    <row r="212" spans="4:4" ht="18" customHeight="1">
      <c r="D212" s="52" t="s">
        <v>1582</v>
      </c>
    </row>
    <row r="213" spans="4:4" ht="18" customHeight="1">
      <c r="D213" s="52"/>
    </row>
    <row r="214" spans="4:4" ht="18" customHeight="1">
      <c r="D214" s="52" t="s">
        <v>1595</v>
      </c>
    </row>
    <row r="215" spans="4:4" ht="18" customHeight="1">
      <c r="D215" s="54" t="s">
        <v>1609</v>
      </c>
    </row>
    <row r="216" spans="4:4" ht="18" customHeight="1">
      <c r="D216" s="54" t="s">
        <v>1389</v>
      </c>
    </row>
    <row r="217" spans="4:4" ht="18" customHeight="1">
      <c r="D217" s="54" t="s">
        <v>1610</v>
      </c>
    </row>
    <row r="218" spans="4:4" ht="18" customHeight="1">
      <c r="D218" s="76" t="s">
        <v>109</v>
      </c>
    </row>
    <row r="219" spans="4:4" ht="18" customHeight="1">
      <c r="D219" s="52" t="s">
        <v>1596</v>
      </c>
    </row>
    <row r="220" spans="4:4" ht="18" customHeight="1">
      <c r="D220" s="52" t="s">
        <v>1597</v>
      </c>
    </row>
    <row r="221" spans="4:4" ht="18" customHeight="1">
      <c r="D221" s="52" t="s">
        <v>1598</v>
      </c>
    </row>
    <row r="222" spans="4:4" ht="18" customHeight="1">
      <c r="D222" s="52" t="s">
        <v>1599</v>
      </c>
    </row>
  </sheetData>
  <mergeCells count="22">
    <mergeCell ref="A1:A8"/>
    <mergeCell ref="D70:G70"/>
    <mergeCell ref="H70:P70"/>
    <mergeCell ref="Q70:T70"/>
    <mergeCell ref="D71:G71"/>
    <mergeCell ref="H71:P71"/>
    <mergeCell ref="Q71:T71"/>
    <mergeCell ref="D72:G72"/>
    <mergeCell ref="H72:P72"/>
    <mergeCell ref="Q72:T72"/>
    <mergeCell ref="D73:G73"/>
    <mergeCell ref="H73:P73"/>
    <mergeCell ref="Q73:T73"/>
    <mergeCell ref="D76:G76"/>
    <mergeCell ref="H76:P76"/>
    <mergeCell ref="Q76:T76"/>
    <mergeCell ref="D74:G74"/>
    <mergeCell ref="H74:P74"/>
    <mergeCell ref="Q74:T74"/>
    <mergeCell ref="D75:G75"/>
    <mergeCell ref="H75:P75"/>
    <mergeCell ref="Q75:T75"/>
  </mergeCells>
  <phoneticPr fontId="2" type="noConversion"/>
  <hyperlinks>
    <hyperlink ref="D4" r:id="rId1" xr:uid="{3215250D-F632-45EC-AC5D-8AB54EA66087}"/>
    <hyperlink ref="D3" r:id="rId2" xr:uid="{30CDE815-320F-47AE-BE62-5584AEBAE524}"/>
    <hyperlink ref="A1:A8" location="목차!A1" display="목차!A1" xr:uid="{07FB1DAF-D1BF-482E-A93A-DA32CD16FE28}"/>
    <hyperlink ref="D5" r:id="rId3" xr:uid="{BBA461D5-2460-46F7-BC48-9DF92D2A7607}"/>
    <hyperlink ref="D6" r:id="rId4" xr:uid="{088593C3-DF27-443D-8E50-6C974DEB7FB5}"/>
    <hyperlink ref="D1" r:id="rId5" xr:uid="{2606D027-659A-476C-A196-B40A48E02FE2}"/>
    <hyperlink ref="A7" location="목차!A1" display="목차!A1" xr:uid="{EE5C29FE-7946-4A68-948B-0C5E65487B17}"/>
    <hyperlink ref="D7" r:id="rId6" xr:uid="{F619CF1D-B71A-40B6-AFB7-5CEA37A4A8FF}"/>
  </hyperlinks>
  <pageMargins left="0.7" right="0.7" top="0.75" bottom="0.75" header="0.3" footer="0.3"/>
  <pageSetup paperSize="9" orientation="portrait" horizontalDpi="4294967292" r:id="rId7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CB9BF-47B3-49AC-8EDF-EBE529501D71}">
  <dimension ref="A1:X614"/>
  <sheetViews>
    <sheetView showGridLines="0" zoomScaleNormal="100" workbookViewId="0">
      <selection activeCell="B8" sqref="B8"/>
    </sheetView>
  </sheetViews>
  <sheetFormatPr defaultColWidth="3.83203125" defaultRowHeight="18" customHeight="1"/>
  <cols>
    <col min="1" max="1" width="3" customWidth="1"/>
    <col min="5" max="5" width="3.9140625" customWidth="1"/>
    <col min="6" max="6" width="5.1640625" bestFit="1" customWidth="1"/>
  </cols>
  <sheetData>
    <row r="1" spans="1:24" ht="18" customHeight="1">
      <c r="A1" s="286" t="s">
        <v>0</v>
      </c>
      <c r="D1" s="15" t="s">
        <v>20</v>
      </c>
    </row>
    <row r="2" spans="1:24" ht="18" customHeight="1">
      <c r="A2" s="287"/>
      <c r="B2" t="s">
        <v>5</v>
      </c>
      <c r="D2" t="s">
        <v>6</v>
      </c>
    </row>
    <row r="3" spans="1:24" ht="18" customHeight="1">
      <c r="A3" s="287"/>
      <c r="B3" t="s">
        <v>3</v>
      </c>
      <c r="D3" s="15" t="s">
        <v>4</v>
      </c>
    </row>
    <row r="4" spans="1:24" ht="18" customHeight="1">
      <c r="A4" s="287"/>
      <c r="B4" t="s">
        <v>1</v>
      </c>
      <c r="D4" s="15" t="s">
        <v>2</v>
      </c>
    </row>
    <row r="5" spans="1:24" ht="18" customHeight="1">
      <c r="A5" s="287"/>
      <c r="B5" t="s">
        <v>10</v>
      </c>
      <c r="D5" s="15" t="s">
        <v>11</v>
      </c>
    </row>
    <row r="6" spans="1:24" ht="18" customHeight="1">
      <c r="A6" s="287"/>
      <c r="B6" t="s">
        <v>13</v>
      </c>
      <c r="D6" s="15" t="s">
        <v>12</v>
      </c>
    </row>
    <row r="7" spans="1:24" ht="18" customHeight="1">
      <c r="A7" s="287"/>
      <c r="B7" t="s">
        <v>24</v>
      </c>
      <c r="D7" s="15" t="s">
        <v>25</v>
      </c>
    </row>
    <row r="8" spans="1:24" ht="18" customHeight="1">
      <c r="A8" s="287"/>
      <c r="B8" t="s">
        <v>6317</v>
      </c>
    </row>
    <row r="10" spans="1:24" ht="18" customHeight="1">
      <c r="C10" s="42" t="s">
        <v>1144</v>
      </c>
      <c r="D10" s="42"/>
      <c r="E10" s="42"/>
      <c r="F10" s="42"/>
      <c r="G10" s="42"/>
      <c r="H10" s="42"/>
      <c r="I10" s="42"/>
      <c r="J10" s="42"/>
      <c r="K10" s="42"/>
      <c r="L10" s="42"/>
      <c r="M10" s="42"/>
      <c r="N10" s="42"/>
    </row>
    <row r="12" spans="1:24" ht="18" customHeight="1">
      <c r="D12" s="364" t="s">
        <v>557</v>
      </c>
      <c r="E12" s="364"/>
      <c r="F12" s="364"/>
      <c r="G12" s="364" t="s">
        <v>836</v>
      </c>
      <c r="H12" s="364"/>
      <c r="I12" s="364"/>
      <c r="J12" s="364"/>
      <c r="K12" s="364"/>
      <c r="L12" s="364"/>
      <c r="M12" s="364"/>
      <c r="N12" s="364" t="s">
        <v>837</v>
      </c>
      <c r="O12" s="364"/>
      <c r="P12" s="364"/>
      <c r="Q12" s="364"/>
      <c r="R12" s="364"/>
      <c r="S12" s="364"/>
      <c r="T12" s="364" t="s">
        <v>884</v>
      </c>
      <c r="U12" s="364"/>
      <c r="V12" s="364"/>
      <c r="W12" s="364"/>
      <c r="X12" s="364"/>
    </row>
    <row r="13" spans="1:24" ht="18" customHeight="1">
      <c r="D13" s="291">
        <v>9</v>
      </c>
      <c r="E13" s="291"/>
      <c r="F13" s="291"/>
      <c r="G13" s="372" t="s">
        <v>1145</v>
      </c>
      <c r="H13" s="373"/>
      <c r="I13" s="373"/>
      <c r="J13" s="373"/>
      <c r="K13" s="373"/>
      <c r="L13" s="373"/>
      <c r="M13" s="373"/>
      <c r="N13" s="291" t="s">
        <v>1146</v>
      </c>
      <c r="O13" s="291"/>
      <c r="P13" s="291"/>
      <c r="Q13" s="291"/>
      <c r="R13" s="291"/>
      <c r="S13" s="291"/>
      <c r="T13" s="291">
        <v>1234</v>
      </c>
      <c r="U13" s="291"/>
      <c r="V13" s="291"/>
      <c r="W13" s="291"/>
      <c r="X13" s="291"/>
    </row>
    <row r="14" spans="1:24" ht="18" customHeight="1">
      <c r="D14" s="291">
        <v>0</v>
      </c>
      <c r="E14" s="291"/>
      <c r="F14" s="291"/>
      <c r="G14" s="360" t="s">
        <v>1147</v>
      </c>
      <c r="H14" s="360"/>
      <c r="I14" s="360"/>
      <c r="J14" s="360"/>
      <c r="K14" s="360"/>
      <c r="L14" s="360"/>
      <c r="M14" s="360"/>
      <c r="N14" s="291" t="s">
        <v>1148</v>
      </c>
      <c r="O14" s="291"/>
      <c r="P14" s="291"/>
      <c r="Q14" s="291"/>
      <c r="R14" s="291"/>
      <c r="S14" s="291"/>
      <c r="T14" s="291">
        <v>1234</v>
      </c>
      <c r="U14" s="291"/>
      <c r="V14" s="291"/>
      <c r="W14" s="291"/>
      <c r="X14" s="291"/>
    </row>
    <row r="15" spans="1:24" ht="18" customHeight="1">
      <c r="D15" s="291" t="s">
        <v>1149</v>
      </c>
      <c r="E15" s="291"/>
      <c r="F15" s="291"/>
      <c r="G15" s="360" t="s">
        <v>1150</v>
      </c>
      <c r="H15" s="360"/>
      <c r="I15" s="360"/>
      <c r="J15" s="360"/>
      <c r="K15" s="360"/>
      <c r="L15" s="360"/>
      <c r="M15" s="360"/>
      <c r="N15" s="291" t="s">
        <v>1151</v>
      </c>
      <c r="O15" s="291"/>
      <c r="P15" s="291"/>
      <c r="Q15" s="291"/>
      <c r="R15" s="291"/>
      <c r="S15" s="291"/>
      <c r="T15" s="374">
        <v>1234</v>
      </c>
      <c r="U15" s="291"/>
      <c r="V15" s="291"/>
      <c r="W15" s="291"/>
      <c r="X15" s="291"/>
    </row>
    <row r="16" spans="1:24" ht="18" customHeight="1">
      <c r="D16" s="291" t="s">
        <v>1152</v>
      </c>
      <c r="E16" s="291"/>
      <c r="F16" s="291"/>
      <c r="G16" s="360" t="s">
        <v>1153</v>
      </c>
      <c r="H16" s="360"/>
      <c r="I16" s="360"/>
      <c r="J16" s="360"/>
      <c r="K16" s="360"/>
      <c r="L16" s="360"/>
      <c r="M16" s="360"/>
      <c r="N16" s="291" t="s">
        <v>1154</v>
      </c>
      <c r="O16" s="291"/>
      <c r="P16" s="291"/>
      <c r="Q16" s="291"/>
      <c r="R16" s="291"/>
      <c r="S16" s="291"/>
      <c r="T16" s="365" t="s">
        <v>1155</v>
      </c>
      <c r="U16" s="291"/>
      <c r="V16" s="291"/>
      <c r="W16" s="291"/>
      <c r="X16" s="291"/>
    </row>
    <row r="17" spans="4:24" ht="18" customHeight="1">
      <c r="D17" s="291" t="s">
        <v>1156</v>
      </c>
      <c r="E17" s="291"/>
      <c r="F17" s="291"/>
      <c r="G17" s="360" t="s">
        <v>1157</v>
      </c>
      <c r="H17" s="360"/>
      <c r="I17" s="360"/>
      <c r="J17" s="360"/>
      <c r="K17" s="360"/>
      <c r="L17" s="360"/>
      <c r="M17" s="360"/>
      <c r="N17" s="291" t="s">
        <v>1158</v>
      </c>
      <c r="O17" s="291"/>
      <c r="P17" s="291"/>
      <c r="Q17" s="291"/>
      <c r="R17" s="291"/>
      <c r="S17" s="291"/>
      <c r="T17" s="376">
        <v>12345</v>
      </c>
      <c r="U17" s="291"/>
      <c r="V17" s="291"/>
      <c r="W17" s="291"/>
      <c r="X17" s="291"/>
    </row>
    <row r="18" spans="4:24" ht="18" customHeight="1">
      <c r="D18" s="291" t="s">
        <v>752</v>
      </c>
      <c r="E18" s="291"/>
      <c r="F18" s="291"/>
      <c r="G18" s="373" t="s">
        <v>1159</v>
      </c>
      <c r="H18" s="373"/>
      <c r="I18" s="373"/>
      <c r="J18" s="373"/>
      <c r="K18" s="373"/>
      <c r="L18" s="373"/>
      <c r="M18" s="373"/>
      <c r="N18" s="291" t="s">
        <v>1160</v>
      </c>
      <c r="O18" s="291"/>
      <c r="P18" s="291"/>
      <c r="Q18" s="291"/>
      <c r="R18" s="291"/>
      <c r="S18" s="291"/>
      <c r="T18" s="375" t="s">
        <v>1161</v>
      </c>
      <c r="U18" s="291"/>
      <c r="V18" s="291"/>
      <c r="W18" s="291"/>
      <c r="X18" s="291"/>
    </row>
    <row r="20" spans="4:24" ht="18" customHeight="1">
      <c r="D20" s="54" t="s">
        <v>1177</v>
      </c>
    </row>
    <row r="21" spans="4:24" ht="18" customHeight="1">
      <c r="D21" s="76" t="s">
        <v>1178</v>
      </c>
    </row>
    <row r="22" spans="4:24" ht="18" customHeight="1">
      <c r="D22" s="76" t="s">
        <v>1179</v>
      </c>
    </row>
    <row r="23" spans="4:24" ht="18" customHeight="1">
      <c r="D23" s="76" t="s">
        <v>1180</v>
      </c>
    </row>
    <row r="24" spans="4:24" ht="18" customHeight="1">
      <c r="D24" s="76" t="s">
        <v>1181</v>
      </c>
    </row>
    <row r="25" spans="4:24" ht="18" customHeight="1">
      <c r="D25" s="76" t="s">
        <v>1182</v>
      </c>
    </row>
    <row r="26" spans="4:24" ht="18" customHeight="1">
      <c r="D26" s="54" t="s">
        <v>974</v>
      </c>
    </row>
    <row r="27" spans="4:24" ht="18" customHeight="1">
      <c r="D27" s="76" t="s">
        <v>109</v>
      </c>
    </row>
    <row r="28" spans="4:24" ht="18" customHeight="1">
      <c r="D28" s="52" t="s">
        <v>1162</v>
      </c>
    </row>
    <row r="29" spans="4:24" ht="18" customHeight="1">
      <c r="D29" s="52"/>
    </row>
    <row r="30" spans="4:24" ht="18" customHeight="1">
      <c r="D30" s="52" t="s">
        <v>1163</v>
      </c>
    </row>
    <row r="31" spans="4:24" ht="18" customHeight="1">
      <c r="D31" s="52" t="s">
        <v>1164</v>
      </c>
    </row>
    <row r="32" spans="4:24" ht="18" customHeight="1">
      <c r="D32" s="52" t="s">
        <v>1165</v>
      </c>
    </row>
    <row r="33" spans="4:23" ht="18" customHeight="1">
      <c r="D33" s="52" t="s">
        <v>1166</v>
      </c>
    </row>
    <row r="34" spans="4:23" ht="18" customHeight="1">
      <c r="D34" s="52" t="s">
        <v>1167</v>
      </c>
    </row>
    <row r="35" spans="4:23" ht="18" customHeight="1">
      <c r="D35" s="52" t="s">
        <v>1168</v>
      </c>
    </row>
    <row r="36" spans="4:23" ht="18" customHeight="1">
      <c r="D36" s="52" t="s">
        <v>1167</v>
      </c>
    </row>
    <row r="37" spans="4:23" ht="18" customHeight="1">
      <c r="D37" s="52" t="s">
        <v>1169</v>
      </c>
    </row>
    <row r="38" spans="4:23" ht="18" customHeight="1">
      <c r="D38" s="52" t="s">
        <v>1170</v>
      </c>
    </row>
    <row r="39" spans="4:23" ht="18" customHeight="1">
      <c r="D39" s="52" t="s">
        <v>1171</v>
      </c>
    </row>
    <row r="40" spans="4:23" ht="18" customHeight="1">
      <c r="D40" s="52" t="s">
        <v>1172</v>
      </c>
    </row>
    <row r="41" spans="4:23" ht="18" customHeight="1">
      <c r="D41" s="52" t="s">
        <v>1173</v>
      </c>
    </row>
    <row r="42" spans="4:23" ht="18" customHeight="1">
      <c r="D42" s="52" t="s">
        <v>1174</v>
      </c>
    </row>
    <row r="43" spans="4:23" ht="18" customHeight="1">
      <c r="D43" s="52" t="s">
        <v>1175</v>
      </c>
    </row>
    <row r="44" spans="4:23" ht="18" customHeight="1">
      <c r="D44" s="52" t="s">
        <v>1171</v>
      </c>
    </row>
    <row r="45" spans="4:23" ht="18" customHeight="1">
      <c r="D45" s="52" t="s">
        <v>1176</v>
      </c>
    </row>
    <row r="47" spans="4:23" ht="18" customHeight="1">
      <c r="D47" s="46" t="s">
        <v>1183</v>
      </c>
      <c r="E47" s="45"/>
      <c r="F47" s="45"/>
      <c r="G47" s="45"/>
      <c r="H47" s="45"/>
      <c r="I47" s="45"/>
      <c r="J47" s="45"/>
      <c r="K47" s="45"/>
      <c r="L47" s="45"/>
      <c r="M47" s="45"/>
      <c r="N47" s="45"/>
      <c r="O47" s="45"/>
      <c r="P47" s="45"/>
      <c r="Q47" s="45"/>
      <c r="R47" s="45"/>
      <c r="S47" s="45"/>
      <c r="T47" s="45"/>
      <c r="U47" s="45"/>
      <c r="V47" s="45"/>
      <c r="W47" s="45"/>
    </row>
    <row r="48" spans="4:23" ht="18" customHeight="1">
      <c r="D48" s="46" t="s">
        <v>1184</v>
      </c>
      <c r="E48" s="45"/>
      <c r="F48" s="45"/>
      <c r="G48" s="45"/>
      <c r="H48" s="45"/>
      <c r="I48" s="45"/>
      <c r="J48" s="45"/>
      <c r="K48" s="45"/>
      <c r="L48" s="45"/>
      <c r="M48" s="45"/>
      <c r="N48" s="45"/>
      <c r="O48" s="45"/>
      <c r="P48" s="45"/>
      <c r="Q48" s="45"/>
      <c r="R48" s="45"/>
      <c r="S48" s="45"/>
      <c r="T48" s="45"/>
      <c r="U48" s="45"/>
      <c r="V48" s="45"/>
      <c r="W48" s="45"/>
    </row>
    <row r="49" spans="4:23" ht="18" customHeight="1">
      <c r="D49" s="46" t="s">
        <v>1185</v>
      </c>
      <c r="E49" s="45"/>
      <c r="F49" s="45"/>
      <c r="G49" s="45"/>
      <c r="H49" s="45"/>
      <c r="I49" s="45"/>
      <c r="J49" s="45"/>
      <c r="K49" s="45"/>
      <c r="L49" s="45"/>
      <c r="M49" s="45"/>
      <c r="N49" s="45"/>
      <c r="O49" s="45"/>
      <c r="P49" s="45"/>
      <c r="Q49" s="45"/>
      <c r="R49" s="45"/>
      <c r="S49" s="45"/>
      <c r="T49" s="45"/>
      <c r="U49" s="45"/>
      <c r="V49" s="45"/>
      <c r="W49" s="45"/>
    </row>
    <row r="51" spans="4:23" ht="18" customHeight="1">
      <c r="E51" s="54" t="s">
        <v>1029</v>
      </c>
    </row>
    <row r="52" spans="4:23" ht="18" customHeight="1">
      <c r="E52" s="76" t="s">
        <v>279</v>
      </c>
    </row>
    <row r="53" spans="4:23" ht="18" customHeight="1">
      <c r="E53" s="76" t="s">
        <v>1186</v>
      </c>
    </row>
    <row r="54" spans="4:23" ht="18" customHeight="1">
      <c r="E54" s="76" t="s">
        <v>1190</v>
      </c>
    </row>
    <row r="55" spans="4:23" ht="18" customHeight="1">
      <c r="E55" s="54" t="s">
        <v>974</v>
      </c>
    </row>
    <row r="56" spans="4:23" ht="18" customHeight="1">
      <c r="E56" s="54" t="s">
        <v>1191</v>
      </c>
    </row>
    <row r="57" spans="4:23" ht="18" customHeight="1">
      <c r="E57" s="76" t="s">
        <v>109</v>
      </c>
    </row>
    <row r="58" spans="4:23" ht="18" customHeight="1">
      <c r="E58" s="52" t="s">
        <v>1187</v>
      </c>
    </row>
    <row r="59" spans="4:23" ht="18" customHeight="1">
      <c r="E59" s="52" t="s">
        <v>1188</v>
      </c>
    </row>
    <row r="60" spans="4:23" ht="18" customHeight="1">
      <c r="E60" s="52" t="s">
        <v>1189</v>
      </c>
    </row>
    <row r="62" spans="4:23" ht="18" customHeight="1">
      <c r="D62" t="s">
        <v>1192</v>
      </c>
    </row>
    <row r="63" spans="4:23" ht="18" customHeight="1">
      <c r="D63" t="s">
        <v>1194</v>
      </c>
    </row>
    <row r="64" spans="4:23" ht="18" customHeight="1">
      <c r="D64" t="s">
        <v>1195</v>
      </c>
    </row>
    <row r="65" spans="4:5" ht="18" customHeight="1">
      <c r="D65" t="s">
        <v>1196</v>
      </c>
    </row>
    <row r="66" spans="4:5" ht="18" customHeight="1">
      <c r="D66" t="s">
        <v>1197</v>
      </c>
    </row>
    <row r="67" spans="4:5" ht="18" customHeight="1">
      <c r="D67" t="s">
        <v>1193</v>
      </c>
    </row>
    <row r="69" spans="4:5" ht="18" customHeight="1">
      <c r="E69" s="54" t="s">
        <v>1029</v>
      </c>
    </row>
    <row r="70" spans="4:5" ht="18" customHeight="1">
      <c r="E70" s="76" t="s">
        <v>279</v>
      </c>
    </row>
    <row r="71" spans="4:5" ht="18" customHeight="1">
      <c r="E71" s="76" t="s">
        <v>1204</v>
      </c>
    </row>
    <row r="72" spans="4:5" ht="18" customHeight="1">
      <c r="E72" s="76" t="s">
        <v>1205</v>
      </c>
    </row>
    <row r="73" spans="4:5" ht="18" customHeight="1">
      <c r="E73" s="76" t="s">
        <v>1206</v>
      </c>
    </row>
    <row r="74" spans="4:5" ht="18" customHeight="1">
      <c r="E74" s="54" t="s">
        <v>974</v>
      </c>
    </row>
    <row r="75" spans="4:5" ht="18" customHeight="1">
      <c r="E75" s="54" t="s">
        <v>1207</v>
      </c>
    </row>
    <row r="76" spans="4:5" ht="18" customHeight="1">
      <c r="E76" s="76" t="s">
        <v>109</v>
      </c>
    </row>
    <row r="77" spans="4:5" ht="18" customHeight="1">
      <c r="E77" s="52" t="s">
        <v>1198</v>
      </c>
    </row>
    <row r="78" spans="4:5" ht="18" customHeight="1">
      <c r="E78" s="52" t="s">
        <v>1199</v>
      </c>
    </row>
    <row r="79" spans="4:5" ht="18" customHeight="1">
      <c r="E79" s="52" t="s">
        <v>1200</v>
      </c>
    </row>
    <row r="80" spans="4:5" ht="18" customHeight="1">
      <c r="E80" s="52" t="s">
        <v>1201</v>
      </c>
    </row>
    <row r="81" spans="3:16" ht="18" customHeight="1">
      <c r="E81" s="52" t="s">
        <v>1202</v>
      </c>
    </row>
    <row r="82" spans="3:16" ht="18" customHeight="1">
      <c r="E82" s="52" t="s">
        <v>1203</v>
      </c>
    </row>
    <row r="84" spans="3:16" ht="18" customHeight="1">
      <c r="C84" s="42" t="s">
        <v>1208</v>
      </c>
      <c r="D84" s="42"/>
      <c r="E84" s="42"/>
      <c r="F84" s="42"/>
      <c r="G84" s="42"/>
      <c r="H84" s="42"/>
      <c r="I84" s="42"/>
      <c r="J84" s="42"/>
      <c r="K84" s="42"/>
      <c r="L84" s="42"/>
      <c r="M84" s="42"/>
      <c r="N84" s="42"/>
      <c r="O84" s="42"/>
      <c r="P84" s="42"/>
    </row>
    <row r="86" spans="3:16" ht="18" customHeight="1">
      <c r="D86" t="s">
        <v>467</v>
      </c>
    </row>
    <row r="87" spans="3:16" ht="18" customHeight="1">
      <c r="E87" s="28" t="s">
        <v>1209</v>
      </c>
      <c r="F87" s="28"/>
      <c r="G87" s="28"/>
      <c r="H87" s="28"/>
      <c r="I87" s="28"/>
      <c r="J87" s="28"/>
      <c r="K87" s="28"/>
      <c r="L87" s="28"/>
      <c r="M87" s="28"/>
    </row>
    <row r="88" spans="3:16" ht="18" customHeight="1">
      <c r="G88" t="s">
        <v>1210</v>
      </c>
      <c r="H88" t="s">
        <v>1211</v>
      </c>
    </row>
    <row r="91" spans="3:16" ht="18" customHeight="1">
      <c r="E91" s="54" t="s">
        <v>1214</v>
      </c>
    </row>
    <row r="92" spans="3:16" ht="18" customHeight="1">
      <c r="E92" s="76" t="s">
        <v>1215</v>
      </c>
    </row>
    <row r="93" spans="3:16" ht="18" customHeight="1">
      <c r="E93" s="76" t="s">
        <v>1216</v>
      </c>
    </row>
    <row r="94" spans="3:16" ht="18" customHeight="1">
      <c r="E94" s="54" t="s">
        <v>972</v>
      </c>
    </row>
    <row r="95" spans="3:16" ht="18" customHeight="1">
      <c r="E95" s="76" t="s">
        <v>109</v>
      </c>
    </row>
    <row r="96" spans="3:16" ht="18" customHeight="1">
      <c r="E96" s="52" t="s">
        <v>1212</v>
      </c>
    </row>
    <row r="97" spans="3:16" ht="18" customHeight="1">
      <c r="E97" s="52" t="s">
        <v>1213</v>
      </c>
    </row>
    <row r="98" spans="3:16" ht="18" customHeight="1">
      <c r="E98" s="54" t="s">
        <v>1217</v>
      </c>
    </row>
    <row r="99" spans="3:16" ht="18" customHeight="1">
      <c r="E99" s="54" t="s">
        <v>972</v>
      </c>
    </row>
    <row r="100" spans="3:16" ht="18" customHeight="1">
      <c r="E100" s="76" t="s">
        <v>109</v>
      </c>
    </row>
    <row r="102" spans="3:16" ht="18" customHeight="1">
      <c r="E102" s="28" t="s">
        <v>1218</v>
      </c>
      <c r="F102" s="28"/>
      <c r="G102" s="28"/>
      <c r="H102" s="28"/>
      <c r="I102" s="28"/>
      <c r="J102" s="28"/>
      <c r="K102" s="28"/>
      <c r="L102" s="28"/>
      <c r="M102" s="28"/>
      <c r="N102" s="28"/>
      <c r="O102" s="28"/>
    </row>
    <row r="104" spans="3:16" ht="18" customHeight="1">
      <c r="F104" s="54" t="s">
        <v>1221</v>
      </c>
    </row>
    <row r="105" spans="3:16" ht="18" customHeight="1">
      <c r="F105" s="54" t="s">
        <v>972</v>
      </c>
    </row>
    <row r="106" spans="3:16" ht="18" customHeight="1">
      <c r="F106" s="76" t="s">
        <v>109</v>
      </c>
    </row>
    <row r="107" spans="3:16" ht="18" customHeight="1">
      <c r="F107" s="52" t="s">
        <v>1219</v>
      </c>
    </row>
    <row r="108" spans="3:16" ht="18" customHeight="1">
      <c r="F108" s="52" t="s">
        <v>1220</v>
      </c>
    </row>
    <row r="109" spans="3:16" ht="18" customHeight="1">
      <c r="F109" s="52">
        <f>--                                                   -200</f>
        <v>-200</v>
      </c>
    </row>
    <row r="111" spans="3:16" ht="18" customHeight="1">
      <c r="C111" s="42" t="s">
        <v>1222</v>
      </c>
      <c r="D111" s="42"/>
      <c r="E111" s="42"/>
      <c r="F111" s="42"/>
      <c r="G111" s="42"/>
      <c r="H111" s="42"/>
      <c r="I111" s="42"/>
      <c r="J111" s="42"/>
      <c r="K111" s="42"/>
      <c r="L111" s="42"/>
      <c r="M111" s="42"/>
      <c r="N111" s="42"/>
      <c r="O111" s="42"/>
      <c r="P111" s="42"/>
    </row>
    <row r="113" spans="4:15" ht="18" customHeight="1">
      <c r="D113" t="s">
        <v>467</v>
      </c>
    </row>
    <row r="114" spans="4:15" ht="18" customHeight="1">
      <c r="E114" t="s">
        <v>1223</v>
      </c>
    </row>
    <row r="115" spans="4:15" ht="18" customHeight="1">
      <c r="E115" t="s">
        <v>1224</v>
      </c>
    </row>
    <row r="117" spans="4:15" ht="18" customHeight="1">
      <c r="E117" s="54" t="s">
        <v>1227</v>
      </c>
    </row>
    <row r="118" spans="4:15" ht="18" customHeight="1">
      <c r="E118" s="54" t="s">
        <v>1032</v>
      </c>
    </row>
    <row r="119" spans="4:15" ht="18" customHeight="1">
      <c r="E119" s="76" t="s">
        <v>1228</v>
      </c>
    </row>
    <row r="120" spans="4:15" ht="18" customHeight="1">
      <c r="E120" s="76" t="s">
        <v>1229</v>
      </c>
    </row>
    <row r="121" spans="4:15" ht="18" customHeight="1">
      <c r="E121" s="76" t="s">
        <v>1230</v>
      </c>
    </row>
    <row r="122" spans="4:15" ht="18" customHeight="1">
      <c r="E122" s="54" t="s">
        <v>972</v>
      </c>
    </row>
    <row r="123" spans="4:15" ht="18" customHeight="1">
      <c r="E123" s="76" t="s">
        <v>109</v>
      </c>
    </row>
    <row r="124" spans="4:15" ht="18" customHeight="1">
      <c r="E124" s="52" t="s">
        <v>1225</v>
      </c>
    </row>
    <row r="125" spans="4:15" ht="18" customHeight="1">
      <c r="E125" s="52" t="s">
        <v>1226</v>
      </c>
    </row>
    <row r="126" spans="4:15" ht="18" customHeight="1">
      <c r="E126" s="52">
        <f>--2022/3/695/695/695/21</f>
        <v>9.5606228866382299E-8</v>
      </c>
    </row>
    <row r="128" spans="4:15" ht="18" customHeight="1">
      <c r="D128" s="28" t="s">
        <v>1231</v>
      </c>
      <c r="E128" s="28"/>
      <c r="F128" s="28"/>
      <c r="G128" s="28"/>
      <c r="H128" s="28"/>
      <c r="I128" s="28"/>
      <c r="J128" s="28"/>
      <c r="K128" s="28"/>
      <c r="L128" s="28"/>
      <c r="M128" s="28"/>
      <c r="N128" s="28"/>
      <c r="O128" s="28"/>
    </row>
    <row r="130" spans="5:5" ht="18" customHeight="1">
      <c r="E130" s="54" t="s">
        <v>1029</v>
      </c>
    </row>
    <row r="131" spans="5:5" ht="18" customHeight="1">
      <c r="E131" s="76" t="s">
        <v>279</v>
      </c>
    </row>
    <row r="132" spans="5:5" ht="18" customHeight="1">
      <c r="E132" s="76" t="s">
        <v>491</v>
      </c>
    </row>
    <row r="133" spans="5:5" ht="18" customHeight="1">
      <c r="E133" s="54" t="s">
        <v>974</v>
      </c>
    </row>
    <row r="134" spans="5:5" ht="18" customHeight="1">
      <c r="E134" s="54" t="s">
        <v>1242</v>
      </c>
    </row>
    <row r="135" spans="5:5" ht="18" customHeight="1">
      <c r="E135" s="76" t="s">
        <v>109</v>
      </c>
    </row>
    <row r="136" spans="5:5" ht="18" customHeight="1">
      <c r="E136" s="52" t="s">
        <v>1241</v>
      </c>
    </row>
    <row r="137" spans="5:5" ht="18" customHeight="1">
      <c r="E137" s="52" t="s">
        <v>234</v>
      </c>
    </row>
    <row r="138" spans="5:5" ht="18" customHeight="1">
      <c r="E138" s="52" t="s">
        <v>1232</v>
      </c>
    </row>
    <row r="139" spans="5:5" ht="18" customHeight="1">
      <c r="E139" s="52" t="s">
        <v>1233</v>
      </c>
    </row>
    <row r="140" spans="5:5" ht="18" customHeight="1">
      <c r="E140" s="52" t="s">
        <v>1234</v>
      </c>
    </row>
    <row r="141" spans="5:5" ht="18" customHeight="1">
      <c r="E141" s="52" t="s">
        <v>1235</v>
      </c>
    </row>
    <row r="142" spans="5:5" ht="18" customHeight="1">
      <c r="E142" s="52" t="s">
        <v>1236</v>
      </c>
    </row>
    <row r="143" spans="5:5" ht="18" customHeight="1">
      <c r="E143" s="52" t="s">
        <v>1237</v>
      </c>
    </row>
    <row r="144" spans="5:5" ht="18" customHeight="1">
      <c r="E144" s="52" t="s">
        <v>1238</v>
      </c>
    </row>
    <row r="145" spans="3:7" ht="18" customHeight="1">
      <c r="E145" s="52" t="s">
        <v>1239</v>
      </c>
    </row>
    <row r="146" spans="3:7" ht="18" customHeight="1">
      <c r="E146" s="52" t="s">
        <v>1240</v>
      </c>
    </row>
    <row r="148" spans="3:7" ht="18" customHeight="1">
      <c r="C148" s="42" t="s">
        <v>1243</v>
      </c>
      <c r="D148" s="42"/>
      <c r="E148" s="42"/>
      <c r="F148" s="42"/>
    </row>
    <row r="149" spans="3:7" s="88" customFormat="1" ht="18" customHeight="1"/>
    <row r="150" spans="3:7" ht="18" customHeight="1">
      <c r="D150" s="28" t="s">
        <v>1244</v>
      </c>
      <c r="E150" s="28"/>
      <c r="F150" s="28"/>
      <c r="G150" s="28"/>
    </row>
    <row r="152" spans="3:7" ht="18" customHeight="1">
      <c r="E152" s="39" t="s">
        <v>1245</v>
      </c>
      <c r="F152" s="39"/>
      <c r="G152" s="39"/>
    </row>
    <row r="153" spans="3:7" ht="18" customHeight="1">
      <c r="E153" t="s">
        <v>1246</v>
      </c>
    </row>
    <row r="154" spans="3:7" ht="18" customHeight="1">
      <c r="F154" t="s">
        <v>1247</v>
      </c>
    </row>
    <row r="156" spans="3:7" ht="18" customHeight="1">
      <c r="F156" s="54" t="s">
        <v>1029</v>
      </c>
    </row>
    <row r="157" spans="3:7" ht="18" customHeight="1">
      <c r="F157" s="76" t="s">
        <v>279</v>
      </c>
    </row>
    <row r="158" spans="3:7" ht="18" customHeight="1">
      <c r="F158" s="76" t="s">
        <v>583</v>
      </c>
    </row>
    <row r="159" spans="3:7" ht="18" customHeight="1">
      <c r="F159" s="76" t="s">
        <v>1186</v>
      </c>
    </row>
    <row r="160" spans="3:7" ht="18" customHeight="1">
      <c r="F160" s="76" t="s">
        <v>1248</v>
      </c>
    </row>
    <row r="161" spans="6:6" ht="18" customHeight="1">
      <c r="F161" s="76" t="s">
        <v>1249</v>
      </c>
    </row>
    <row r="162" spans="6:6" ht="18" customHeight="1">
      <c r="F162" s="54" t="s">
        <v>974</v>
      </c>
    </row>
    <row r="163" spans="6:6" ht="18" customHeight="1">
      <c r="F163" s="76" t="s">
        <v>109</v>
      </c>
    </row>
    <row r="164" spans="6:6" ht="18" customHeight="1">
      <c r="F164" s="52" t="s">
        <v>1251</v>
      </c>
    </row>
    <row r="165" spans="6:6" ht="18" customHeight="1">
      <c r="F165" s="52" t="s">
        <v>1252</v>
      </c>
    </row>
    <row r="166" spans="6:6" ht="18" customHeight="1">
      <c r="F166" s="52" t="s">
        <v>1253</v>
      </c>
    </row>
    <row r="167" spans="6:6" ht="18" customHeight="1">
      <c r="F167" s="52" t="s">
        <v>1254</v>
      </c>
    </row>
    <row r="168" spans="6:6" ht="18" customHeight="1">
      <c r="F168" s="52" t="s">
        <v>1255</v>
      </c>
    </row>
    <row r="169" spans="6:6" ht="18" customHeight="1">
      <c r="F169" s="52" t="s">
        <v>1256</v>
      </c>
    </row>
    <row r="170" spans="6:6" ht="18" customHeight="1">
      <c r="F170" s="52" t="s">
        <v>1257</v>
      </c>
    </row>
    <row r="171" spans="6:6" ht="18" customHeight="1">
      <c r="F171" s="52" t="s">
        <v>1258</v>
      </c>
    </row>
    <row r="172" spans="6:6" ht="18" customHeight="1">
      <c r="F172" s="52" t="s">
        <v>1259</v>
      </c>
    </row>
    <row r="173" spans="6:6" ht="18" customHeight="1">
      <c r="F173" s="52" t="s">
        <v>1260</v>
      </c>
    </row>
    <row r="174" spans="6:6" ht="18" customHeight="1">
      <c r="F174" s="52" t="s">
        <v>1261</v>
      </c>
    </row>
    <row r="175" spans="6:6" ht="18" customHeight="1">
      <c r="F175" s="52" t="s">
        <v>1262</v>
      </c>
    </row>
    <row r="176" spans="6:6" ht="18" customHeight="1">
      <c r="F176" s="52" t="s">
        <v>1263</v>
      </c>
    </row>
    <row r="177" spans="5:10" ht="18" customHeight="1">
      <c r="F177" s="52" t="s">
        <v>1264</v>
      </c>
    </row>
    <row r="178" spans="5:10" ht="18" customHeight="1">
      <c r="F178" s="52" t="s">
        <v>1265</v>
      </c>
    </row>
    <row r="179" spans="5:10" ht="18" customHeight="1">
      <c r="F179" s="52" t="s">
        <v>1266</v>
      </c>
    </row>
    <row r="181" spans="5:10" ht="18" customHeight="1">
      <c r="E181" s="39" t="s">
        <v>1250</v>
      </c>
      <c r="F181" s="39"/>
      <c r="G181" s="39"/>
      <c r="H181" s="39"/>
      <c r="I181" s="39"/>
      <c r="J181" s="39"/>
    </row>
    <row r="183" spans="5:10" ht="18" customHeight="1">
      <c r="F183" t="s">
        <v>1268</v>
      </c>
    </row>
    <row r="184" spans="5:10" ht="18" customHeight="1">
      <c r="F184" t="s">
        <v>1267</v>
      </c>
    </row>
    <row r="186" spans="5:10" ht="18" customHeight="1">
      <c r="F186" s="54" t="s">
        <v>1029</v>
      </c>
    </row>
    <row r="187" spans="5:10" ht="18" customHeight="1">
      <c r="F187" s="76" t="s">
        <v>279</v>
      </c>
    </row>
    <row r="188" spans="5:10" ht="18" customHeight="1">
      <c r="F188" s="76" t="s">
        <v>1186</v>
      </c>
    </row>
    <row r="189" spans="5:10" ht="18" customHeight="1">
      <c r="F189" s="76" t="s">
        <v>1269</v>
      </c>
    </row>
    <row r="190" spans="5:10" ht="18" customHeight="1">
      <c r="F190" s="76" t="s">
        <v>1270</v>
      </c>
    </row>
    <row r="191" spans="5:10" ht="18" customHeight="1">
      <c r="F191" s="54" t="s">
        <v>974</v>
      </c>
    </row>
    <row r="192" spans="5:10" ht="18" customHeight="1">
      <c r="F192" s="76" t="s">
        <v>109</v>
      </c>
    </row>
    <row r="208" spans="6:6" ht="18" customHeight="1">
      <c r="F208" t="s">
        <v>809</v>
      </c>
    </row>
    <row r="209" spans="6:7" ht="18" customHeight="1">
      <c r="F209" t="s">
        <v>1271</v>
      </c>
    </row>
    <row r="210" spans="6:7" ht="18" customHeight="1">
      <c r="F210" s="43" t="s">
        <v>1272</v>
      </c>
    </row>
    <row r="212" spans="6:7" ht="18" customHeight="1">
      <c r="G212" s="54" t="s">
        <v>1029</v>
      </c>
    </row>
    <row r="213" spans="6:7" ht="18" customHeight="1">
      <c r="G213" s="76" t="s">
        <v>279</v>
      </c>
    </row>
    <row r="214" spans="6:7" ht="18" customHeight="1">
      <c r="G214" s="76" t="s">
        <v>1186</v>
      </c>
    </row>
    <row r="215" spans="6:7" ht="18" customHeight="1">
      <c r="G215" s="76" t="s">
        <v>1281</v>
      </c>
    </row>
    <row r="216" spans="6:7" ht="18" customHeight="1">
      <c r="G216" s="54" t="s">
        <v>974</v>
      </c>
    </row>
    <row r="217" spans="6:7" ht="18" customHeight="1">
      <c r="G217" s="54" t="s">
        <v>1282</v>
      </c>
    </row>
    <row r="218" spans="6:7" ht="18" customHeight="1">
      <c r="G218" s="76" t="s">
        <v>109</v>
      </c>
    </row>
    <row r="219" spans="6:7" ht="18" customHeight="1">
      <c r="G219" s="52" t="s">
        <v>1273</v>
      </c>
    </row>
    <row r="220" spans="6:7" ht="18" customHeight="1">
      <c r="G220" s="52" t="s">
        <v>1274</v>
      </c>
    </row>
    <row r="221" spans="6:7" ht="18" customHeight="1">
      <c r="G221" s="52" t="s">
        <v>1275</v>
      </c>
    </row>
    <row r="222" spans="6:7" ht="18" customHeight="1">
      <c r="G222" s="52" t="s">
        <v>1276</v>
      </c>
    </row>
    <row r="223" spans="6:7" ht="18" customHeight="1">
      <c r="G223" s="52" t="s">
        <v>1277</v>
      </c>
    </row>
    <row r="224" spans="6:7" ht="18" customHeight="1">
      <c r="G224" s="52" t="s">
        <v>1278</v>
      </c>
    </row>
    <row r="225" spans="5:18" ht="18" customHeight="1">
      <c r="G225" s="52" t="s">
        <v>1279</v>
      </c>
    </row>
    <row r="226" spans="5:18" ht="18" customHeight="1">
      <c r="G226" s="52" t="s">
        <v>1280</v>
      </c>
    </row>
    <row r="228" spans="5:18" ht="18" customHeight="1">
      <c r="E228" s="39" t="s">
        <v>1283</v>
      </c>
      <c r="F228" s="39"/>
      <c r="G228" s="39"/>
      <c r="H228" s="39"/>
      <c r="I228" s="39"/>
    </row>
    <row r="229" spans="5:18" ht="18" customHeight="1">
      <c r="F229" t="s">
        <v>1285</v>
      </c>
    </row>
    <row r="230" spans="5:18" ht="18" customHeight="1">
      <c r="F230" t="s">
        <v>1284</v>
      </c>
    </row>
    <row r="232" spans="5:18" ht="18" customHeight="1">
      <c r="F232" s="89" t="s">
        <v>1286</v>
      </c>
      <c r="G232" s="89"/>
      <c r="H232" s="89" t="s">
        <v>1288</v>
      </c>
      <c r="I232" s="89"/>
      <c r="J232" s="89"/>
      <c r="K232" s="89"/>
      <c r="L232" s="89"/>
      <c r="M232" s="89"/>
      <c r="N232" s="89"/>
      <c r="O232" s="89"/>
      <c r="P232" s="89"/>
      <c r="Q232" s="89"/>
      <c r="R232" s="89"/>
    </row>
    <row r="233" spans="5:18" ht="18" customHeight="1">
      <c r="F233" s="89"/>
      <c r="G233" s="89" t="s">
        <v>1287</v>
      </c>
      <c r="H233" s="89"/>
      <c r="I233" s="89"/>
      <c r="J233" s="89"/>
      <c r="K233" s="89"/>
      <c r="L233" s="89"/>
      <c r="M233" s="89"/>
      <c r="N233" s="89"/>
      <c r="O233" s="89"/>
      <c r="P233" s="89"/>
      <c r="Q233" s="89"/>
      <c r="R233" s="89"/>
    </row>
    <row r="236" spans="5:18" ht="18" customHeight="1">
      <c r="G236" t="s">
        <v>4197</v>
      </c>
    </row>
    <row r="237" spans="5:18" ht="18" customHeight="1">
      <c r="G237" t="s">
        <v>1289</v>
      </c>
    </row>
    <row r="238" spans="5:18" ht="18" customHeight="1">
      <c r="G238" t="s">
        <v>1290</v>
      </c>
    </row>
    <row r="240" spans="5:18" ht="18" customHeight="1">
      <c r="H240" s="54" t="s">
        <v>1319</v>
      </c>
    </row>
    <row r="241" spans="8:8" ht="18" customHeight="1">
      <c r="H241" s="76" t="s">
        <v>1302</v>
      </c>
    </row>
    <row r="242" spans="8:8" ht="18" customHeight="1">
      <c r="H242" s="76" t="s">
        <v>1320</v>
      </c>
    </row>
    <row r="243" spans="8:8" ht="18" customHeight="1">
      <c r="H243" s="54" t="s">
        <v>1321</v>
      </c>
    </row>
    <row r="244" spans="8:8" ht="18" customHeight="1">
      <c r="H244" s="76" t="s">
        <v>109</v>
      </c>
    </row>
    <row r="245" spans="8:8" ht="18" customHeight="1">
      <c r="H245" s="76"/>
    </row>
    <row r="246" spans="8:8" ht="18" customHeight="1">
      <c r="H246" s="52" t="s">
        <v>1303</v>
      </c>
    </row>
    <row r="247" spans="8:8" ht="18" customHeight="1">
      <c r="H247" s="52" t="s">
        <v>1304</v>
      </c>
    </row>
    <row r="248" spans="8:8" ht="18" customHeight="1">
      <c r="H248" s="52" t="s">
        <v>1305</v>
      </c>
    </row>
    <row r="249" spans="8:8" ht="18" customHeight="1">
      <c r="H249" s="52" t="s">
        <v>1306</v>
      </c>
    </row>
    <row r="250" spans="8:8" ht="18" customHeight="1">
      <c r="H250" s="52" t="s">
        <v>1307</v>
      </c>
    </row>
    <row r="251" spans="8:8" ht="18" customHeight="1">
      <c r="H251" s="52" t="s">
        <v>1308</v>
      </c>
    </row>
    <row r="252" spans="8:8" ht="18" customHeight="1">
      <c r="H252" s="52" t="s">
        <v>1309</v>
      </c>
    </row>
    <row r="253" spans="8:8" ht="18" customHeight="1">
      <c r="H253" s="52" t="s">
        <v>1310</v>
      </c>
    </row>
    <row r="254" spans="8:8" ht="18" customHeight="1">
      <c r="H254" s="52" t="s">
        <v>1311</v>
      </c>
    </row>
    <row r="255" spans="8:8" ht="18" customHeight="1">
      <c r="H255" s="52" t="s">
        <v>1312</v>
      </c>
    </row>
    <row r="256" spans="8:8" ht="18" customHeight="1">
      <c r="H256" s="52" t="s">
        <v>1313</v>
      </c>
    </row>
    <row r="257" spans="6:8" ht="18" customHeight="1">
      <c r="H257" s="52" t="s">
        <v>1314</v>
      </c>
    </row>
    <row r="258" spans="6:8" ht="18" customHeight="1">
      <c r="H258" s="52" t="s">
        <v>1322</v>
      </c>
    </row>
    <row r="259" spans="6:8" ht="18" customHeight="1">
      <c r="H259" s="52" t="s">
        <v>1315</v>
      </c>
    </row>
    <row r="260" spans="6:8" ht="18" customHeight="1">
      <c r="H260" s="52" t="s">
        <v>1316</v>
      </c>
    </row>
    <row r="261" spans="6:8" ht="18" customHeight="1">
      <c r="H261" s="52" t="s">
        <v>1317</v>
      </c>
    </row>
    <row r="262" spans="6:8" ht="18" customHeight="1">
      <c r="H262" s="52" t="s">
        <v>1318</v>
      </c>
    </row>
    <row r="264" spans="6:8" ht="18" customHeight="1">
      <c r="F264" s="89" t="s">
        <v>1323</v>
      </c>
      <c r="G264" s="89"/>
    </row>
    <row r="266" spans="6:8" ht="18" customHeight="1">
      <c r="G266" t="s">
        <v>1344</v>
      </c>
    </row>
    <row r="267" spans="6:8" ht="18" customHeight="1">
      <c r="G267" t="s">
        <v>1289</v>
      </c>
    </row>
    <row r="268" spans="6:8" ht="18" customHeight="1">
      <c r="G268" t="s">
        <v>1324</v>
      </c>
    </row>
    <row r="270" spans="6:8" ht="18" customHeight="1">
      <c r="H270" s="54" t="s">
        <v>1319</v>
      </c>
    </row>
    <row r="271" spans="6:8" ht="18" customHeight="1">
      <c r="H271" s="76" t="s">
        <v>1302</v>
      </c>
    </row>
    <row r="272" spans="6:8" ht="18" customHeight="1">
      <c r="H272" s="76" t="s">
        <v>1338</v>
      </c>
    </row>
    <row r="273" spans="8:8" ht="18" customHeight="1">
      <c r="H273" s="54" t="s">
        <v>1321</v>
      </c>
    </row>
    <row r="274" spans="8:8" ht="18" customHeight="1">
      <c r="H274" s="76" t="s">
        <v>109</v>
      </c>
    </row>
    <row r="275" spans="8:8" ht="18" customHeight="1">
      <c r="H275" s="52" t="s">
        <v>1303</v>
      </c>
    </row>
    <row r="276" spans="8:8" ht="18" customHeight="1">
      <c r="H276" s="52" t="s">
        <v>1304</v>
      </c>
    </row>
    <row r="277" spans="8:8" ht="18" customHeight="1">
      <c r="H277" s="52" t="s">
        <v>1305</v>
      </c>
    </row>
    <row r="278" spans="8:8" ht="18" customHeight="1">
      <c r="H278" s="52" t="s">
        <v>1306</v>
      </c>
    </row>
    <row r="279" spans="8:8" ht="18" customHeight="1">
      <c r="H279" s="52" t="s">
        <v>1307</v>
      </c>
    </row>
    <row r="280" spans="8:8" ht="18" customHeight="1">
      <c r="H280" s="52" t="s">
        <v>1325</v>
      </c>
    </row>
    <row r="281" spans="8:8" ht="18" customHeight="1">
      <c r="H281" s="52" t="s">
        <v>1326</v>
      </c>
    </row>
    <row r="282" spans="8:8" ht="18" customHeight="1">
      <c r="H282" s="52" t="s">
        <v>1327</v>
      </c>
    </row>
    <row r="283" spans="8:8" ht="18" customHeight="1">
      <c r="H283" s="52" t="s">
        <v>1328</v>
      </c>
    </row>
    <row r="284" spans="8:8" ht="18" customHeight="1">
      <c r="H284" s="52" t="s">
        <v>1329</v>
      </c>
    </row>
    <row r="285" spans="8:8" ht="18" customHeight="1">
      <c r="H285" s="52" t="s">
        <v>1330</v>
      </c>
    </row>
    <row r="286" spans="8:8" ht="18" customHeight="1">
      <c r="H286" s="52" t="s">
        <v>1331</v>
      </c>
    </row>
    <row r="287" spans="8:8" ht="18" customHeight="1">
      <c r="H287" s="52" t="s">
        <v>1332</v>
      </c>
    </row>
    <row r="288" spans="8:8" ht="18" customHeight="1">
      <c r="H288" s="52" t="s">
        <v>1333</v>
      </c>
    </row>
    <row r="289" spans="6:20" ht="18" customHeight="1">
      <c r="H289" s="52" t="s">
        <v>1334</v>
      </c>
    </row>
    <row r="290" spans="6:20" ht="18" customHeight="1">
      <c r="H290" s="52" t="s">
        <v>1335</v>
      </c>
    </row>
    <row r="291" spans="6:20" ht="18" customHeight="1">
      <c r="H291" s="52" t="s">
        <v>1336</v>
      </c>
    </row>
    <row r="292" spans="6:20" ht="18" customHeight="1">
      <c r="H292" s="52" t="s">
        <v>1337</v>
      </c>
    </row>
    <row r="294" spans="6:20" ht="18" customHeight="1">
      <c r="F294" s="89" t="s">
        <v>1340</v>
      </c>
      <c r="G294" s="89"/>
      <c r="H294" s="89"/>
      <c r="I294" s="89"/>
      <c r="J294" s="89"/>
      <c r="K294" s="89"/>
      <c r="L294" s="89"/>
      <c r="M294" s="89"/>
      <c r="N294" s="89"/>
      <c r="O294" s="89"/>
      <c r="P294" s="89"/>
      <c r="Q294" s="89"/>
      <c r="R294" s="89"/>
      <c r="S294" s="89"/>
    </row>
    <row r="295" spans="6:20" ht="18" customHeight="1">
      <c r="F295" s="89"/>
      <c r="G295" s="89" t="s">
        <v>1339</v>
      </c>
      <c r="H295" s="89"/>
      <c r="I295" s="89"/>
      <c r="J295" s="89"/>
      <c r="K295" s="89"/>
      <c r="L295" s="89"/>
      <c r="M295" s="89"/>
      <c r="N295" s="89"/>
      <c r="O295" s="89"/>
      <c r="P295" s="89"/>
      <c r="Q295" s="89"/>
      <c r="R295" s="89"/>
      <c r="S295" s="89"/>
      <c r="T295" s="62"/>
    </row>
    <row r="297" spans="6:20" ht="18" customHeight="1">
      <c r="G297" t="s">
        <v>1343</v>
      </c>
    </row>
    <row r="298" spans="6:20" ht="18" customHeight="1">
      <c r="G298" s="43" t="s">
        <v>1341</v>
      </c>
    </row>
    <row r="299" spans="6:20" ht="18" customHeight="1">
      <c r="G299" t="s">
        <v>1342</v>
      </c>
    </row>
    <row r="301" spans="6:20" ht="18" customHeight="1">
      <c r="H301" s="54" t="s">
        <v>1319</v>
      </c>
    </row>
    <row r="302" spans="6:20" ht="18" customHeight="1">
      <c r="H302" s="76" t="s">
        <v>1302</v>
      </c>
    </row>
    <row r="303" spans="6:20" ht="18" customHeight="1">
      <c r="H303" s="76" t="s">
        <v>1345</v>
      </c>
    </row>
    <row r="304" spans="6:20" ht="18" customHeight="1">
      <c r="H304" s="76" t="s">
        <v>1346</v>
      </c>
    </row>
    <row r="305" spans="8:8" ht="18" customHeight="1">
      <c r="H305" s="76" t="s">
        <v>1347</v>
      </c>
    </row>
    <row r="306" spans="8:8" ht="18" customHeight="1">
      <c r="H306" s="76" t="s">
        <v>1348</v>
      </c>
    </row>
    <row r="307" spans="8:8" ht="18" customHeight="1">
      <c r="H307" s="54" t="s">
        <v>1321</v>
      </c>
    </row>
    <row r="308" spans="8:8" ht="18" customHeight="1">
      <c r="H308" s="76" t="s">
        <v>109</v>
      </c>
    </row>
    <row r="326" spans="6:15" ht="18" customHeight="1">
      <c r="F326" t="s">
        <v>1353</v>
      </c>
    </row>
    <row r="327" spans="6:15" ht="18" customHeight="1">
      <c r="F327" s="89" t="s">
        <v>1349</v>
      </c>
      <c r="G327" s="89"/>
      <c r="H327" s="89"/>
      <c r="I327" s="89"/>
      <c r="J327" s="89"/>
      <c r="K327" s="89"/>
      <c r="L327" s="89"/>
      <c r="M327" s="89"/>
      <c r="N327" s="89"/>
      <c r="O327" s="89"/>
    </row>
    <row r="328" spans="6:15" ht="18" customHeight="1">
      <c r="G328" t="s">
        <v>1350</v>
      </c>
    </row>
    <row r="329" spans="6:15" ht="18" customHeight="1">
      <c r="G329" t="s">
        <v>1351</v>
      </c>
    </row>
    <row r="330" spans="6:15" ht="18" customHeight="1">
      <c r="G330" t="s">
        <v>1352</v>
      </c>
    </row>
    <row r="332" spans="6:15" ht="18" customHeight="1">
      <c r="G332" s="90" t="s">
        <v>1354</v>
      </c>
    </row>
    <row r="333" spans="6:15" ht="18" customHeight="1">
      <c r="G333" s="90" t="s">
        <v>1355</v>
      </c>
    </row>
    <row r="334" spans="6:15" ht="18" customHeight="1">
      <c r="G334" s="90" t="s">
        <v>1356</v>
      </c>
    </row>
    <row r="336" spans="6:15" ht="18" customHeight="1">
      <c r="H336" s="52" t="s">
        <v>1357</v>
      </c>
    </row>
    <row r="337" spans="8:8" ht="18" customHeight="1">
      <c r="H337" s="52" t="s">
        <v>1358</v>
      </c>
    </row>
    <row r="338" spans="8:8" ht="18" customHeight="1">
      <c r="H338" s="52" t="s">
        <v>1359</v>
      </c>
    </row>
    <row r="339" spans="8:8" ht="18" customHeight="1">
      <c r="H339" s="52" t="s">
        <v>1360</v>
      </c>
    </row>
    <row r="340" spans="8:8" ht="18" customHeight="1">
      <c r="H340" s="52" t="s">
        <v>1363</v>
      </c>
    </row>
    <row r="341" spans="8:8" ht="18" customHeight="1">
      <c r="H341" s="52" t="s">
        <v>1361</v>
      </c>
    </row>
    <row r="342" spans="8:8" ht="18" customHeight="1">
      <c r="H342" s="52" t="s">
        <v>1362</v>
      </c>
    </row>
    <row r="343" spans="8:8" ht="18" customHeight="1">
      <c r="H343" s="54" t="s">
        <v>1319</v>
      </c>
    </row>
    <row r="344" spans="8:8" ht="18" customHeight="1">
      <c r="H344" s="76" t="s">
        <v>1302</v>
      </c>
    </row>
    <row r="345" spans="8:8" ht="18" customHeight="1">
      <c r="H345" s="76" t="s">
        <v>1364</v>
      </c>
    </row>
    <row r="346" spans="8:8" ht="18" customHeight="1">
      <c r="H346" s="54" t="s">
        <v>1321</v>
      </c>
    </row>
    <row r="347" spans="8:8" ht="18" customHeight="1">
      <c r="H347" s="76" t="s">
        <v>109</v>
      </c>
    </row>
    <row r="365" spans="6:13" ht="18" customHeight="1">
      <c r="F365" s="89" t="s">
        <v>1366</v>
      </c>
      <c r="G365" s="89"/>
      <c r="H365" s="89"/>
      <c r="I365" s="89"/>
      <c r="J365" s="89"/>
      <c r="K365" s="89"/>
      <c r="L365" s="89"/>
      <c r="M365" s="89"/>
    </row>
    <row r="366" spans="6:13" ht="18" customHeight="1">
      <c r="G366" t="s">
        <v>1350</v>
      </c>
    </row>
    <row r="367" spans="6:13" ht="18" customHeight="1">
      <c r="G367" t="s">
        <v>1365</v>
      </c>
    </row>
    <row r="368" spans="6:13" ht="18" customHeight="1">
      <c r="G368" t="s">
        <v>1352</v>
      </c>
    </row>
    <row r="370" spans="6:13" ht="18" customHeight="1">
      <c r="G370" s="90" t="s">
        <v>1367</v>
      </c>
    </row>
    <row r="371" spans="6:13" ht="18" customHeight="1">
      <c r="G371" s="90" t="s">
        <v>1368</v>
      </c>
    </row>
    <row r="372" spans="6:13" ht="18" customHeight="1">
      <c r="G372" s="90" t="s">
        <v>1369</v>
      </c>
    </row>
    <row r="374" spans="6:13" ht="18" customHeight="1">
      <c r="I374" s="54" t="s">
        <v>1319</v>
      </c>
    </row>
    <row r="375" spans="6:13" ht="18" customHeight="1">
      <c r="I375" s="76" t="s">
        <v>1302</v>
      </c>
    </row>
    <row r="376" spans="6:13" ht="18" customHeight="1">
      <c r="I376" s="76" t="s">
        <v>1370</v>
      </c>
    </row>
    <row r="377" spans="6:13" ht="18" customHeight="1">
      <c r="I377" s="54" t="s">
        <v>1321</v>
      </c>
    </row>
    <row r="378" spans="6:13" ht="18" customHeight="1">
      <c r="I378" s="76" t="s">
        <v>109</v>
      </c>
    </row>
    <row r="381" spans="6:13" ht="18" customHeight="1">
      <c r="F381" s="89" t="s">
        <v>1371</v>
      </c>
      <c r="G381" s="89"/>
      <c r="H381" s="89"/>
      <c r="I381" s="89"/>
      <c r="J381" s="89"/>
      <c r="K381" s="89"/>
      <c r="L381" s="89"/>
      <c r="M381" s="89"/>
    </row>
    <row r="382" spans="6:13" ht="18" customHeight="1">
      <c r="G382" t="s">
        <v>1350</v>
      </c>
    </row>
    <row r="383" spans="6:13" ht="18" customHeight="1">
      <c r="G383" t="s">
        <v>1365</v>
      </c>
    </row>
    <row r="384" spans="6:13" ht="18" customHeight="1">
      <c r="G384" t="s">
        <v>1372</v>
      </c>
    </row>
    <row r="385" spans="7:8" ht="18" customHeight="1">
      <c r="G385" t="s">
        <v>1352</v>
      </c>
    </row>
    <row r="387" spans="7:8" ht="18" customHeight="1">
      <c r="G387" s="90" t="s">
        <v>1373</v>
      </c>
    </row>
    <row r="388" spans="7:8" ht="18" customHeight="1">
      <c r="G388" s="90" t="s">
        <v>1374</v>
      </c>
    </row>
    <row r="389" spans="7:8" ht="18" customHeight="1">
      <c r="G389" t="s">
        <v>1375</v>
      </c>
    </row>
    <row r="390" spans="7:8" ht="18" customHeight="1">
      <c r="G390" t="s">
        <v>1376</v>
      </c>
    </row>
    <row r="392" spans="7:8" ht="18" customHeight="1">
      <c r="H392" s="54" t="s">
        <v>1319</v>
      </c>
    </row>
    <row r="393" spans="7:8" ht="18" customHeight="1">
      <c r="H393" s="76" t="s">
        <v>1302</v>
      </c>
    </row>
    <row r="394" spans="7:8" ht="18" customHeight="1">
      <c r="H394" s="76" t="s">
        <v>1377</v>
      </c>
    </row>
    <row r="395" spans="7:8" ht="18" customHeight="1">
      <c r="H395" s="54" t="s">
        <v>1321</v>
      </c>
    </row>
    <row r="396" spans="7:8" ht="18" customHeight="1">
      <c r="H396" s="76" t="s">
        <v>109</v>
      </c>
    </row>
    <row r="414" spans="7:7" ht="18" customHeight="1">
      <c r="G414" s="90" t="s">
        <v>1378</v>
      </c>
    </row>
    <row r="415" spans="7:7" ht="18" customHeight="1">
      <c r="G415" s="90" t="s">
        <v>1379</v>
      </c>
    </row>
    <row r="416" spans="7:7" ht="18" customHeight="1">
      <c r="G416" s="90" t="s">
        <v>1380</v>
      </c>
    </row>
    <row r="418" spans="8:8" ht="18" customHeight="1">
      <c r="H418" s="54" t="s">
        <v>1387</v>
      </c>
    </row>
    <row r="419" spans="8:8" ht="18" customHeight="1">
      <c r="H419" s="76" t="s">
        <v>796</v>
      </c>
    </row>
    <row r="420" spans="8:8" ht="18" customHeight="1">
      <c r="H420" s="76" t="s">
        <v>1388</v>
      </c>
    </row>
    <row r="421" spans="8:8" ht="18" customHeight="1">
      <c r="H421" s="76" t="s">
        <v>1391</v>
      </c>
    </row>
    <row r="422" spans="8:8" ht="18" customHeight="1">
      <c r="H422" s="76" t="s">
        <v>1392</v>
      </c>
    </row>
    <row r="423" spans="8:8" ht="18" customHeight="1">
      <c r="H423" s="76" t="s">
        <v>1397</v>
      </c>
    </row>
    <row r="424" spans="8:8" ht="18" customHeight="1">
      <c r="H424" s="76" t="s">
        <v>1398</v>
      </c>
    </row>
    <row r="425" spans="8:8" ht="18" customHeight="1">
      <c r="H425" s="76" t="s">
        <v>1393</v>
      </c>
    </row>
    <row r="426" spans="8:8" ht="18" customHeight="1">
      <c r="H426" s="54" t="s">
        <v>1389</v>
      </c>
    </row>
    <row r="427" spans="8:8" ht="18" customHeight="1">
      <c r="H427" s="54" t="s">
        <v>1390</v>
      </c>
    </row>
    <row r="428" spans="8:8" ht="18" customHeight="1">
      <c r="H428" s="76" t="s">
        <v>109</v>
      </c>
    </row>
    <row r="429" spans="8:8" ht="18" customHeight="1">
      <c r="H429" s="52" t="s">
        <v>1386</v>
      </c>
    </row>
    <row r="430" spans="8:8" ht="18" customHeight="1">
      <c r="H430" s="52" t="s">
        <v>1381</v>
      </c>
    </row>
    <row r="431" spans="8:8" ht="18" customHeight="1">
      <c r="H431" s="52" t="s">
        <v>1382</v>
      </c>
    </row>
    <row r="432" spans="8:8" ht="18" customHeight="1">
      <c r="H432" s="52" t="s">
        <v>1383</v>
      </c>
    </row>
    <row r="433" spans="7:8" ht="18" customHeight="1">
      <c r="H433" s="52" t="s">
        <v>1384</v>
      </c>
    </row>
    <row r="434" spans="7:8" ht="18" customHeight="1">
      <c r="H434" s="52" t="s">
        <v>1385</v>
      </c>
    </row>
    <row r="436" spans="7:8" ht="18" customHeight="1">
      <c r="G436" s="90" t="s">
        <v>1394</v>
      </c>
    </row>
    <row r="437" spans="7:8" ht="18" customHeight="1">
      <c r="G437" s="90" t="s">
        <v>1395</v>
      </c>
    </row>
    <row r="438" spans="7:8" ht="18" customHeight="1">
      <c r="G438" s="90" t="s">
        <v>1396</v>
      </c>
    </row>
    <row r="450" spans="8:8" ht="18" customHeight="1">
      <c r="H450" s="54" t="s">
        <v>1387</v>
      </c>
    </row>
    <row r="451" spans="8:8" ht="18" customHeight="1">
      <c r="H451" s="76" t="s">
        <v>775</v>
      </c>
    </row>
    <row r="452" spans="8:8" ht="18" customHeight="1">
      <c r="H452" s="76" t="s">
        <v>1405</v>
      </c>
    </row>
    <row r="453" spans="8:8" ht="18" customHeight="1">
      <c r="H453" s="76" t="s">
        <v>1406</v>
      </c>
    </row>
    <row r="454" spans="8:8" ht="18" customHeight="1">
      <c r="H454" s="76" t="s">
        <v>1407</v>
      </c>
    </row>
    <row r="455" spans="8:8" ht="18" customHeight="1">
      <c r="H455" s="76" t="s">
        <v>1408</v>
      </c>
    </row>
    <row r="456" spans="8:8" ht="18" customHeight="1">
      <c r="H456" s="76" t="s">
        <v>1409</v>
      </c>
    </row>
    <row r="457" spans="8:8" ht="18" customHeight="1">
      <c r="H457" s="76" t="s">
        <v>1410</v>
      </c>
    </row>
    <row r="458" spans="8:8" ht="18" customHeight="1">
      <c r="H458" s="76" t="s">
        <v>1411</v>
      </c>
    </row>
    <row r="459" spans="8:8" ht="18" customHeight="1">
      <c r="H459" s="54" t="s">
        <v>1389</v>
      </c>
    </row>
    <row r="460" spans="8:8" ht="18" customHeight="1">
      <c r="H460" s="54" t="s">
        <v>1390</v>
      </c>
    </row>
    <row r="461" spans="8:8" ht="18" customHeight="1">
      <c r="H461" s="76" t="s">
        <v>109</v>
      </c>
    </row>
    <row r="462" spans="8:8" ht="18" customHeight="1">
      <c r="H462" s="76"/>
    </row>
    <row r="463" spans="8:8" ht="18" customHeight="1">
      <c r="H463" s="52" t="s">
        <v>1404</v>
      </c>
    </row>
    <row r="464" spans="8:8" ht="18" customHeight="1">
      <c r="H464" s="52" t="s">
        <v>1399</v>
      </c>
    </row>
    <row r="465" spans="3:8" ht="18" customHeight="1">
      <c r="H465" s="52" t="s">
        <v>1400</v>
      </c>
    </row>
    <row r="466" spans="3:8" ht="18" customHeight="1">
      <c r="H466" s="52" t="s">
        <v>1401</v>
      </c>
    </row>
    <row r="467" spans="3:8" ht="18" customHeight="1">
      <c r="H467" s="52" t="s">
        <v>1402</v>
      </c>
    </row>
    <row r="468" spans="3:8" ht="18" customHeight="1">
      <c r="H468" s="52" t="s">
        <v>1403</v>
      </c>
    </row>
    <row r="470" spans="3:8" ht="18" customHeight="1">
      <c r="C470" s="42" t="s">
        <v>1412</v>
      </c>
      <c r="D470" s="42"/>
      <c r="E470" s="42"/>
      <c r="F470" s="42"/>
      <c r="G470" s="42"/>
    </row>
    <row r="471" spans="3:8" ht="18" customHeight="1">
      <c r="D471" t="s">
        <v>1413</v>
      </c>
    </row>
    <row r="473" spans="3:8" ht="18" customHeight="1">
      <c r="D473" t="s">
        <v>467</v>
      </c>
    </row>
    <row r="474" spans="3:8" ht="18" customHeight="1">
      <c r="E474" t="s">
        <v>1418</v>
      </c>
    </row>
    <row r="475" spans="3:8" ht="18" customHeight="1">
      <c r="G475" t="s">
        <v>1414</v>
      </c>
    </row>
    <row r="476" spans="3:8" ht="18" customHeight="1">
      <c r="G476" t="s">
        <v>1415</v>
      </c>
    </row>
    <row r="477" spans="3:8" ht="18" customHeight="1">
      <c r="G477" t="s">
        <v>1416</v>
      </c>
    </row>
    <row r="478" spans="3:8" ht="18" customHeight="1">
      <c r="E478" t="s">
        <v>1417</v>
      </c>
    </row>
    <row r="480" spans="3:8" ht="18" customHeight="1">
      <c r="E480" t="s">
        <v>1443</v>
      </c>
    </row>
    <row r="481" spans="5:6" ht="18" customHeight="1">
      <c r="E481" s="90" t="s">
        <v>1419</v>
      </c>
    </row>
    <row r="482" spans="5:6" ht="18" customHeight="1">
      <c r="E482" s="90" t="s">
        <v>1420</v>
      </c>
    </row>
    <row r="483" spans="5:6" ht="18" customHeight="1">
      <c r="E483" s="90" t="s">
        <v>1421</v>
      </c>
    </row>
    <row r="485" spans="5:6" ht="18" customHeight="1">
      <c r="F485" s="52" t="s">
        <v>1422</v>
      </c>
    </row>
    <row r="486" spans="5:6" ht="18" customHeight="1">
      <c r="F486" s="54" t="s">
        <v>1387</v>
      </c>
    </row>
    <row r="487" spans="5:6" ht="18" customHeight="1">
      <c r="F487" s="76" t="s">
        <v>775</v>
      </c>
    </row>
    <row r="488" spans="5:6" ht="18" customHeight="1">
      <c r="F488" s="76" t="s">
        <v>1424</v>
      </c>
    </row>
    <row r="489" spans="5:6" ht="18" customHeight="1">
      <c r="F489" s="76" t="s">
        <v>1425</v>
      </c>
    </row>
    <row r="490" spans="5:6" ht="18" customHeight="1">
      <c r="F490" s="76" t="s">
        <v>1426</v>
      </c>
    </row>
    <row r="491" spans="5:6" ht="18" customHeight="1">
      <c r="F491" s="76" t="s">
        <v>1427</v>
      </c>
    </row>
    <row r="492" spans="5:6" ht="18" customHeight="1">
      <c r="F492" s="76" t="s">
        <v>1428</v>
      </c>
    </row>
    <row r="493" spans="5:6" ht="18" customHeight="1">
      <c r="F493" s="76" t="s">
        <v>1423</v>
      </c>
    </row>
    <row r="494" spans="5:6" ht="18" customHeight="1">
      <c r="F494" s="76" t="s">
        <v>1429</v>
      </c>
    </row>
    <row r="495" spans="5:6" ht="18" customHeight="1">
      <c r="F495" s="76" t="s">
        <v>1408</v>
      </c>
    </row>
    <row r="496" spans="5:6" ht="18" customHeight="1">
      <c r="F496" s="76" t="s">
        <v>1409</v>
      </c>
    </row>
    <row r="497" spans="5:8" ht="18" customHeight="1">
      <c r="F497" s="76" t="s">
        <v>1410</v>
      </c>
    </row>
    <row r="498" spans="5:8" ht="18" customHeight="1">
      <c r="F498" s="76" t="s">
        <v>1430</v>
      </c>
    </row>
    <row r="499" spans="5:8" ht="18" customHeight="1">
      <c r="F499" s="76" t="s">
        <v>1431</v>
      </c>
    </row>
    <row r="500" spans="5:8" ht="18" customHeight="1">
      <c r="F500" s="54" t="s">
        <v>1389</v>
      </c>
    </row>
    <row r="501" spans="5:8" ht="18" customHeight="1">
      <c r="F501" s="54" t="s">
        <v>1432</v>
      </c>
    </row>
    <row r="502" spans="5:8" ht="18" customHeight="1">
      <c r="F502" s="76" t="s">
        <v>109</v>
      </c>
    </row>
    <row r="504" spans="5:8" ht="18" customHeight="1">
      <c r="E504" t="s">
        <v>1433</v>
      </c>
    </row>
    <row r="506" spans="5:8" ht="18" customHeight="1">
      <c r="E506" t="s">
        <v>467</v>
      </c>
    </row>
    <row r="507" spans="5:8" ht="18" customHeight="1">
      <c r="F507" t="s">
        <v>1436</v>
      </c>
    </row>
    <row r="508" spans="5:8" ht="18" customHeight="1">
      <c r="H508" t="s">
        <v>1435</v>
      </c>
    </row>
    <row r="509" spans="5:8" ht="18" customHeight="1">
      <c r="H509" t="s">
        <v>1434</v>
      </c>
    </row>
    <row r="510" spans="5:8" ht="18" customHeight="1">
      <c r="H510" t="s">
        <v>1465</v>
      </c>
    </row>
    <row r="511" spans="5:8" ht="18" customHeight="1">
      <c r="F511" t="s">
        <v>1417</v>
      </c>
    </row>
    <row r="513" spans="6:7" ht="18" customHeight="1">
      <c r="F513" t="s">
        <v>1442</v>
      </c>
    </row>
    <row r="514" spans="6:7" ht="18" customHeight="1">
      <c r="F514" s="90" t="s">
        <v>1437</v>
      </c>
    </row>
    <row r="515" spans="6:7" ht="18" customHeight="1">
      <c r="F515" s="91"/>
    </row>
    <row r="516" spans="6:7" ht="18" customHeight="1">
      <c r="F516" s="90" t="s">
        <v>1438</v>
      </c>
    </row>
    <row r="517" spans="6:7" ht="18" customHeight="1">
      <c r="F517" s="90" t="s">
        <v>1439</v>
      </c>
    </row>
    <row r="518" spans="6:7" ht="18" customHeight="1">
      <c r="F518" s="90" t="s">
        <v>1440</v>
      </c>
    </row>
    <row r="519" spans="6:7" ht="18" customHeight="1">
      <c r="F519" s="90" t="s">
        <v>1441</v>
      </c>
    </row>
    <row r="521" spans="6:7" ht="18" customHeight="1">
      <c r="G521" s="52" t="s">
        <v>1450</v>
      </c>
    </row>
    <row r="522" spans="6:7" ht="18" customHeight="1">
      <c r="G522" s="54" t="s">
        <v>1387</v>
      </c>
    </row>
    <row r="523" spans="6:7" ht="18" customHeight="1">
      <c r="G523" s="76" t="s">
        <v>796</v>
      </c>
    </row>
    <row r="524" spans="6:7" ht="18" customHeight="1">
      <c r="G524" s="76" t="s">
        <v>1444</v>
      </c>
    </row>
    <row r="525" spans="6:7" ht="18" customHeight="1">
      <c r="G525" s="76" t="s">
        <v>1445</v>
      </c>
    </row>
    <row r="526" spans="6:7" ht="18" customHeight="1">
      <c r="G526" s="76" t="s">
        <v>1446</v>
      </c>
    </row>
    <row r="527" spans="6:7" ht="18" customHeight="1">
      <c r="G527" s="76" t="s">
        <v>1447</v>
      </c>
    </row>
    <row r="528" spans="6:7" ht="18" customHeight="1">
      <c r="G528" s="76" t="s">
        <v>1448</v>
      </c>
    </row>
    <row r="529" spans="6:7" ht="18" customHeight="1">
      <c r="G529" s="76" t="s">
        <v>1449</v>
      </c>
    </row>
    <row r="530" spans="6:7" ht="18" customHeight="1">
      <c r="G530" s="54" t="s">
        <v>1389</v>
      </c>
    </row>
    <row r="531" spans="6:7" ht="18" customHeight="1">
      <c r="G531" s="76" t="s">
        <v>109</v>
      </c>
    </row>
    <row r="533" spans="6:7" ht="18" customHeight="1">
      <c r="F533" t="s">
        <v>1466</v>
      </c>
    </row>
    <row r="534" spans="6:7" ht="18" customHeight="1">
      <c r="F534" t="s">
        <v>1451</v>
      </c>
    </row>
    <row r="535" spans="6:7" ht="18" customHeight="1">
      <c r="G535" t="s">
        <v>1452</v>
      </c>
    </row>
    <row r="536" spans="6:7" ht="18" customHeight="1">
      <c r="G536" t="s">
        <v>1453</v>
      </c>
    </row>
    <row r="537" spans="6:7" ht="18" customHeight="1">
      <c r="G537" t="s">
        <v>1454</v>
      </c>
    </row>
    <row r="539" spans="6:7" ht="18" customHeight="1">
      <c r="G539" s="52" t="s">
        <v>1457</v>
      </c>
    </row>
    <row r="540" spans="6:7" ht="18" customHeight="1">
      <c r="G540" s="52" t="s">
        <v>1458</v>
      </c>
    </row>
    <row r="541" spans="6:7" ht="18" customHeight="1">
      <c r="G541" s="52" t="s">
        <v>1459</v>
      </c>
    </row>
    <row r="542" spans="6:7" ht="18" customHeight="1">
      <c r="G542" s="52" t="s">
        <v>1460</v>
      </c>
    </row>
    <row r="543" spans="6:7" ht="18" customHeight="1">
      <c r="G543" s="54" t="s">
        <v>1029</v>
      </c>
    </row>
    <row r="544" spans="6:7" ht="18" customHeight="1">
      <c r="G544" s="76" t="s">
        <v>279</v>
      </c>
    </row>
    <row r="545" spans="6:18" ht="18" customHeight="1">
      <c r="G545" s="76" t="s">
        <v>583</v>
      </c>
    </row>
    <row r="546" spans="6:18" ht="18" customHeight="1">
      <c r="G546" s="76" t="s">
        <v>567</v>
      </c>
    </row>
    <row r="547" spans="6:18" ht="18" customHeight="1">
      <c r="G547" s="76" t="s">
        <v>1461</v>
      </c>
      <c r="H547" s="59"/>
      <c r="I547" s="59"/>
      <c r="J547" s="59"/>
      <c r="K547" s="59"/>
      <c r="L547" s="59"/>
      <c r="M547" s="59"/>
      <c r="N547" s="59"/>
      <c r="O547" s="59"/>
      <c r="P547" s="59"/>
      <c r="Q547" s="59"/>
      <c r="R547" s="59"/>
    </row>
    <row r="548" spans="6:18" ht="18" customHeight="1">
      <c r="G548" s="76" t="s">
        <v>1462</v>
      </c>
      <c r="H548" s="59"/>
      <c r="I548" s="59"/>
      <c r="J548" s="59"/>
      <c r="K548" s="59"/>
      <c r="L548" s="59"/>
      <c r="M548" s="59"/>
      <c r="N548" s="59"/>
      <c r="O548" s="59"/>
      <c r="P548" s="59"/>
      <c r="Q548" s="59"/>
      <c r="R548" s="59"/>
    </row>
    <row r="549" spans="6:18" ht="18" customHeight="1">
      <c r="G549" s="76" t="s">
        <v>1463</v>
      </c>
      <c r="H549" s="59"/>
      <c r="I549" s="59"/>
      <c r="J549" s="59"/>
      <c r="K549" s="59"/>
      <c r="L549" s="59"/>
      <c r="M549" s="59"/>
      <c r="N549" s="59"/>
      <c r="O549" s="59"/>
      <c r="P549" s="59"/>
      <c r="Q549" s="59"/>
      <c r="R549" s="59"/>
    </row>
    <row r="550" spans="6:18" ht="18" customHeight="1">
      <c r="G550" s="76" t="s">
        <v>1464</v>
      </c>
      <c r="H550" s="59"/>
      <c r="I550" s="59"/>
      <c r="J550" s="59"/>
      <c r="K550" s="59"/>
      <c r="L550" s="59"/>
      <c r="M550" s="59"/>
      <c r="N550" s="59"/>
      <c r="O550" s="59"/>
      <c r="P550" s="59"/>
      <c r="Q550" s="59"/>
      <c r="R550" s="59"/>
    </row>
    <row r="551" spans="6:18" ht="18" customHeight="1">
      <c r="G551" s="76" t="s">
        <v>1455</v>
      </c>
    </row>
    <row r="552" spans="6:18" ht="18" customHeight="1">
      <c r="G552" s="54" t="s">
        <v>974</v>
      </c>
    </row>
    <row r="553" spans="6:18" ht="18" customHeight="1">
      <c r="G553" s="76" t="s">
        <v>109</v>
      </c>
    </row>
    <row r="554" spans="6:18" ht="18" customHeight="1">
      <c r="G554" s="76" t="s">
        <v>1456</v>
      </c>
    </row>
    <row r="555" spans="6:18" ht="18" customHeight="1">
      <c r="F555" t="s">
        <v>1467</v>
      </c>
    </row>
    <row r="556" spans="6:18" ht="18" customHeight="1">
      <c r="F556" s="90" t="s">
        <v>1468</v>
      </c>
    </row>
    <row r="557" spans="6:18" ht="18" customHeight="1">
      <c r="F557" s="90" t="s">
        <v>1469</v>
      </c>
    </row>
    <row r="558" spans="6:18" ht="18" customHeight="1">
      <c r="F558" s="90" t="s">
        <v>1470</v>
      </c>
    </row>
    <row r="559" spans="6:18" ht="18" customHeight="1">
      <c r="F559" s="90" t="s">
        <v>1471</v>
      </c>
    </row>
    <row r="560" spans="6:18" ht="18" customHeight="1">
      <c r="F560" s="90" t="s">
        <v>1472</v>
      </c>
    </row>
    <row r="561" spans="6:7" ht="18" customHeight="1">
      <c r="F561" s="90" t="s">
        <v>1473</v>
      </c>
    </row>
    <row r="563" spans="6:7" ht="18" customHeight="1">
      <c r="G563" s="54" t="s">
        <v>1029</v>
      </c>
    </row>
    <row r="564" spans="6:7" ht="18" customHeight="1">
      <c r="G564" s="76" t="s">
        <v>279</v>
      </c>
    </row>
    <row r="565" spans="6:7" ht="18" customHeight="1">
      <c r="G565" s="76" t="s">
        <v>583</v>
      </c>
    </row>
    <row r="566" spans="6:7" ht="18" customHeight="1">
      <c r="G566" s="76" t="s">
        <v>1475</v>
      </c>
    </row>
    <row r="567" spans="6:7" ht="18" customHeight="1">
      <c r="G567" s="76" t="s">
        <v>1476</v>
      </c>
    </row>
    <row r="568" spans="6:7" ht="18" customHeight="1">
      <c r="G568" s="76" t="s">
        <v>1477</v>
      </c>
    </row>
    <row r="569" spans="6:7" ht="18" customHeight="1">
      <c r="G569" s="76" t="s">
        <v>1478</v>
      </c>
    </row>
    <row r="570" spans="6:7" ht="18" customHeight="1">
      <c r="G570" s="76" t="s">
        <v>1479</v>
      </c>
    </row>
    <row r="571" spans="6:7" ht="18" customHeight="1">
      <c r="G571" s="76" t="s">
        <v>1480</v>
      </c>
    </row>
    <row r="572" spans="6:7" ht="18" customHeight="1">
      <c r="G572" s="54" t="s">
        <v>974</v>
      </c>
    </row>
    <row r="573" spans="6:7" ht="18" customHeight="1">
      <c r="G573" s="52" t="s">
        <v>1474</v>
      </c>
    </row>
    <row r="574" spans="6:7" ht="18" customHeight="1">
      <c r="G574" s="54" t="s">
        <v>1481</v>
      </c>
    </row>
    <row r="575" spans="6:7" ht="18" customHeight="1">
      <c r="G575" s="76" t="s">
        <v>109</v>
      </c>
    </row>
    <row r="577" spans="6:7" ht="18" customHeight="1">
      <c r="F577" t="s">
        <v>1482</v>
      </c>
    </row>
    <row r="579" spans="6:7" ht="18" customHeight="1">
      <c r="G579" s="54" t="s">
        <v>1029</v>
      </c>
    </row>
    <row r="580" spans="6:7" ht="18" customHeight="1">
      <c r="G580" s="76" t="s">
        <v>1487</v>
      </c>
    </row>
    <row r="581" spans="6:7" ht="18" customHeight="1">
      <c r="G581" s="76" t="s">
        <v>279</v>
      </c>
    </row>
    <row r="582" spans="6:7" ht="18" customHeight="1">
      <c r="G582" s="76" t="s">
        <v>1488</v>
      </c>
    </row>
    <row r="583" spans="6:7" ht="18" customHeight="1">
      <c r="G583" s="54" t="s">
        <v>974</v>
      </c>
    </row>
    <row r="584" spans="6:7" ht="18" customHeight="1">
      <c r="G584" s="54" t="s">
        <v>1489</v>
      </c>
    </row>
    <row r="585" spans="6:7" ht="18" customHeight="1">
      <c r="G585" s="76" t="s">
        <v>1490</v>
      </c>
    </row>
    <row r="586" spans="6:7" ht="18" customHeight="1">
      <c r="G586" s="76" t="s">
        <v>109</v>
      </c>
    </row>
    <row r="587" spans="6:7" ht="18" customHeight="1">
      <c r="G587" s="52" t="s">
        <v>1485</v>
      </c>
    </row>
    <row r="588" spans="6:7" ht="18" customHeight="1">
      <c r="G588" s="52" t="s">
        <v>530</v>
      </c>
    </row>
    <row r="589" spans="6:7" ht="18" customHeight="1">
      <c r="G589" s="52" t="s">
        <v>1483</v>
      </c>
    </row>
    <row r="590" spans="6:7" ht="18" customHeight="1">
      <c r="G590" s="52" t="s">
        <v>531</v>
      </c>
    </row>
    <row r="591" spans="6:7" ht="18" customHeight="1">
      <c r="G591" s="52" t="s">
        <v>1484</v>
      </c>
    </row>
    <row r="592" spans="6:7" ht="18" customHeight="1">
      <c r="G592" s="52" t="s">
        <v>386</v>
      </c>
    </row>
    <row r="593" spans="6:7" ht="18" customHeight="1">
      <c r="G593" s="52" t="s">
        <v>1486</v>
      </c>
    </row>
    <row r="594" spans="6:7" ht="18" customHeight="1">
      <c r="G594" s="52" t="s">
        <v>346</v>
      </c>
    </row>
    <row r="606" spans="6:7" ht="18" customHeight="1">
      <c r="F606" t="s">
        <v>1491</v>
      </c>
    </row>
    <row r="608" spans="6:7" ht="18" customHeight="1">
      <c r="G608" s="54" t="s">
        <v>1029</v>
      </c>
    </row>
    <row r="609" spans="7:7" ht="18" customHeight="1">
      <c r="G609" s="76" t="s">
        <v>279</v>
      </c>
    </row>
    <row r="610" spans="7:7" ht="18" customHeight="1">
      <c r="G610" s="76" t="s">
        <v>583</v>
      </c>
    </row>
    <row r="611" spans="7:7" ht="18" customHeight="1">
      <c r="G611" s="76" t="s">
        <v>1492</v>
      </c>
    </row>
    <row r="612" spans="7:7" ht="18" customHeight="1">
      <c r="G612" s="76" t="s">
        <v>1493</v>
      </c>
    </row>
    <row r="613" spans="7:7" ht="18" customHeight="1">
      <c r="G613" s="54" t="s">
        <v>974</v>
      </c>
    </row>
    <row r="614" spans="7:7" ht="18" customHeight="1">
      <c r="G614" s="76" t="s">
        <v>109</v>
      </c>
    </row>
  </sheetData>
  <mergeCells count="29">
    <mergeCell ref="D18:F18"/>
    <mergeCell ref="G18:M18"/>
    <mergeCell ref="N18:S18"/>
    <mergeCell ref="T18:X18"/>
    <mergeCell ref="D16:F16"/>
    <mergeCell ref="G16:M16"/>
    <mergeCell ref="N16:S16"/>
    <mergeCell ref="T16:X16"/>
    <mergeCell ref="D17:F17"/>
    <mergeCell ref="G17:M17"/>
    <mergeCell ref="N17:S17"/>
    <mergeCell ref="T17:X17"/>
    <mergeCell ref="D14:F14"/>
    <mergeCell ref="G14:M14"/>
    <mergeCell ref="N14:S14"/>
    <mergeCell ref="T14:X14"/>
    <mergeCell ref="D15:F15"/>
    <mergeCell ref="G15:M15"/>
    <mergeCell ref="N15:S15"/>
    <mergeCell ref="T15:X15"/>
    <mergeCell ref="D13:F13"/>
    <mergeCell ref="G13:M13"/>
    <mergeCell ref="N13:S13"/>
    <mergeCell ref="T13:X13"/>
    <mergeCell ref="A1:A8"/>
    <mergeCell ref="D12:F12"/>
    <mergeCell ref="G12:M12"/>
    <mergeCell ref="N12:S12"/>
    <mergeCell ref="T12:X12"/>
  </mergeCells>
  <phoneticPr fontId="2" type="noConversion"/>
  <hyperlinks>
    <hyperlink ref="D4" r:id="rId1" xr:uid="{9358E091-F2EB-449E-BDE5-B2EFE5A7E6C9}"/>
    <hyperlink ref="D3" r:id="rId2" xr:uid="{55F7D5EE-7315-46AD-BCFA-A57F841F99E6}"/>
    <hyperlink ref="A1:A8" location="목차!A1" display="목차!A1" xr:uid="{0988DE5F-5000-44AD-9307-58343C7E2A86}"/>
    <hyperlink ref="D5" r:id="rId3" xr:uid="{F96D9FC9-22B9-41A4-BA6E-F87C01B4F261}"/>
    <hyperlink ref="D6" r:id="rId4" xr:uid="{A90559CB-0B81-40AF-AC9E-6E95FA2B1A7F}"/>
    <hyperlink ref="D1" r:id="rId5" xr:uid="{3716AA2A-9513-4B4A-B49B-D475042413C7}"/>
    <hyperlink ref="A7" location="목차!A1" display="목차!A1" xr:uid="{E1760B50-5D2D-434B-83AB-EE20F37479C9}"/>
    <hyperlink ref="D7" r:id="rId6" xr:uid="{C6A127BD-2904-4B73-B870-391F35866895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6BC18B-D819-4752-BA8B-C072A75E554A}">
  <dimension ref="A1:AB538"/>
  <sheetViews>
    <sheetView showGridLines="0" zoomScale="85" zoomScaleNormal="85" workbookViewId="0">
      <selection activeCell="B8" sqref="B8"/>
    </sheetView>
  </sheetViews>
  <sheetFormatPr defaultColWidth="3.83203125" defaultRowHeight="18" customHeight="1"/>
  <cols>
    <col min="1" max="1" width="3" style="73" customWidth="1"/>
    <col min="2" max="7" width="3.83203125" style="73"/>
    <col min="8" max="8" width="3.9140625" style="73" customWidth="1"/>
    <col min="9" max="16384" width="3.83203125" style="73"/>
  </cols>
  <sheetData>
    <row r="1" spans="1:7" ht="18" customHeight="1">
      <c r="A1" s="286" t="s">
        <v>0</v>
      </c>
      <c r="D1" s="74" t="s">
        <v>20</v>
      </c>
    </row>
    <row r="2" spans="1:7" ht="18" customHeight="1">
      <c r="A2" s="287"/>
      <c r="B2" s="73" t="s">
        <v>5</v>
      </c>
      <c r="D2" s="73" t="s">
        <v>6</v>
      </c>
    </row>
    <row r="3" spans="1:7" ht="18" customHeight="1">
      <c r="A3" s="287"/>
      <c r="B3" s="73" t="s">
        <v>3</v>
      </c>
      <c r="D3" s="74" t="s">
        <v>4</v>
      </c>
    </row>
    <row r="4" spans="1:7" ht="18" customHeight="1">
      <c r="A4" s="287"/>
      <c r="B4" s="73" t="s">
        <v>1</v>
      </c>
      <c r="D4" s="74" t="s">
        <v>2</v>
      </c>
    </row>
    <row r="5" spans="1:7" ht="18" customHeight="1">
      <c r="A5" s="287"/>
      <c r="B5" s="73" t="s">
        <v>10</v>
      </c>
      <c r="D5" s="74" t="s">
        <v>11</v>
      </c>
    </row>
    <row r="6" spans="1:7" ht="18" customHeight="1">
      <c r="A6" s="287"/>
      <c r="B6" s="73" t="s">
        <v>13</v>
      </c>
      <c r="D6" s="74" t="s">
        <v>12</v>
      </c>
    </row>
    <row r="7" spans="1:7" ht="18" customHeight="1">
      <c r="A7" s="287"/>
      <c r="B7" s="73" t="s">
        <v>24</v>
      </c>
      <c r="D7" s="74" t="s">
        <v>25</v>
      </c>
    </row>
    <row r="8" spans="1:7" ht="18" customHeight="1">
      <c r="A8" s="287"/>
      <c r="B8" s="73" t="s">
        <v>6317</v>
      </c>
    </row>
    <row r="10" spans="1:7" ht="18" customHeight="1">
      <c r="C10" s="75" t="s">
        <v>799</v>
      </c>
      <c r="D10" s="75"/>
      <c r="E10" s="75"/>
      <c r="F10" s="75"/>
      <c r="G10" s="75"/>
    </row>
    <row r="11" spans="1:7" ht="18" customHeight="1">
      <c r="D11" s="73" t="s">
        <v>800</v>
      </c>
    </row>
    <row r="12" spans="1:7" ht="18" customHeight="1">
      <c r="D12" s="73" t="s">
        <v>801</v>
      </c>
    </row>
    <row r="14" spans="1:7" ht="18" customHeight="1">
      <c r="D14" s="73" t="s">
        <v>802</v>
      </c>
    </row>
    <row r="15" spans="1:7" ht="18" customHeight="1">
      <c r="E15" s="73" t="s">
        <v>803</v>
      </c>
    </row>
    <row r="17" spans="4:5" ht="18" customHeight="1">
      <c r="E17" s="54" t="s">
        <v>969</v>
      </c>
    </row>
    <row r="18" spans="4:5" ht="18" customHeight="1">
      <c r="E18" s="76" t="s">
        <v>970</v>
      </c>
    </row>
    <row r="19" spans="4:5" ht="18" customHeight="1">
      <c r="E19" s="76" t="s">
        <v>971</v>
      </c>
    </row>
    <row r="20" spans="4:5" ht="18" customHeight="1">
      <c r="E20" s="54" t="s">
        <v>972</v>
      </c>
    </row>
    <row r="21" spans="4:5" ht="18" customHeight="1">
      <c r="E21" s="76" t="s">
        <v>109</v>
      </c>
    </row>
    <row r="23" spans="4:5" ht="18" customHeight="1">
      <c r="D23" s="73" t="s">
        <v>804</v>
      </c>
    </row>
    <row r="24" spans="4:5" ht="18" customHeight="1">
      <c r="E24" s="73" t="s">
        <v>805</v>
      </c>
    </row>
    <row r="25" spans="4:5" ht="18" customHeight="1">
      <c r="E25" s="73" t="s">
        <v>806</v>
      </c>
    </row>
    <row r="27" spans="4:5" ht="18" customHeight="1">
      <c r="E27" s="54" t="s">
        <v>973</v>
      </c>
    </row>
    <row r="28" spans="4:5" ht="18" customHeight="1">
      <c r="E28" s="54" t="s">
        <v>974</v>
      </c>
    </row>
    <row r="29" spans="4:5" ht="18" customHeight="1">
      <c r="E29" s="54" t="s">
        <v>975</v>
      </c>
    </row>
    <row r="30" spans="4:5" ht="18" customHeight="1">
      <c r="E30" s="76" t="s">
        <v>109</v>
      </c>
    </row>
    <row r="33" spans="3:7" ht="18" customHeight="1">
      <c r="C33" s="75" t="s">
        <v>807</v>
      </c>
      <c r="D33" s="75"/>
      <c r="E33" s="75"/>
      <c r="F33" s="75"/>
      <c r="G33" s="75"/>
    </row>
    <row r="34" spans="3:7" ht="18" customHeight="1">
      <c r="D34" s="73" t="s">
        <v>802</v>
      </c>
    </row>
    <row r="35" spans="3:7" ht="18" customHeight="1">
      <c r="E35" s="73" t="s">
        <v>808</v>
      </c>
    </row>
    <row r="37" spans="3:7" ht="18" customHeight="1">
      <c r="E37" s="54" t="s">
        <v>969</v>
      </c>
    </row>
    <row r="38" spans="3:7" ht="18" customHeight="1">
      <c r="E38" s="76" t="s">
        <v>976</v>
      </c>
    </row>
    <row r="39" spans="3:7" ht="18" customHeight="1">
      <c r="E39" s="76" t="s">
        <v>977</v>
      </c>
    </row>
    <row r="40" spans="3:7" ht="18" customHeight="1">
      <c r="E40" s="54" t="s">
        <v>972</v>
      </c>
    </row>
    <row r="41" spans="3:7" ht="18" customHeight="1">
      <c r="E41" s="76" t="s">
        <v>109</v>
      </c>
    </row>
    <row r="43" spans="3:7" ht="18" customHeight="1">
      <c r="D43" s="73" t="s">
        <v>809</v>
      </c>
    </row>
    <row r="44" spans="3:7" ht="18" customHeight="1">
      <c r="E44" s="73" t="s">
        <v>810</v>
      </c>
    </row>
    <row r="45" spans="3:7" ht="18" customHeight="1">
      <c r="E45" s="73" t="s">
        <v>811</v>
      </c>
    </row>
    <row r="47" spans="3:7" ht="18" customHeight="1">
      <c r="E47" s="54" t="s">
        <v>978</v>
      </c>
    </row>
    <row r="48" spans="3:7" ht="18" customHeight="1">
      <c r="E48" s="76" t="s">
        <v>812</v>
      </c>
    </row>
    <row r="49" spans="3:7" ht="18" customHeight="1">
      <c r="E49" s="76" t="s">
        <v>979</v>
      </c>
    </row>
    <row r="50" spans="3:7" ht="18" customHeight="1">
      <c r="E50" s="54" t="s">
        <v>974</v>
      </c>
    </row>
    <row r="51" spans="3:7" ht="18" customHeight="1">
      <c r="E51" s="54" t="s">
        <v>975</v>
      </c>
    </row>
    <row r="52" spans="3:7" ht="18" customHeight="1">
      <c r="E52" s="76" t="s">
        <v>109</v>
      </c>
    </row>
    <row r="59" spans="3:7" ht="18" customHeight="1">
      <c r="C59" s="75" t="s">
        <v>813</v>
      </c>
      <c r="D59" s="75"/>
      <c r="E59" s="75"/>
      <c r="F59" s="75"/>
      <c r="G59" s="75"/>
    </row>
    <row r="60" spans="3:7" ht="18" customHeight="1">
      <c r="D60" s="73" t="s">
        <v>814</v>
      </c>
    </row>
    <row r="62" spans="3:7" ht="18" customHeight="1">
      <c r="D62" s="52" t="s">
        <v>815</v>
      </c>
    </row>
    <row r="63" spans="3:7" ht="18" customHeight="1">
      <c r="D63" s="52" t="s">
        <v>816</v>
      </c>
    </row>
    <row r="64" spans="3:7" ht="18" customHeight="1">
      <c r="D64" s="52" t="s">
        <v>386</v>
      </c>
    </row>
    <row r="65" spans="3:20" ht="18" customHeight="1">
      <c r="D65" s="52" t="s">
        <v>817</v>
      </c>
    </row>
    <row r="66" spans="3:20" ht="18" customHeight="1">
      <c r="D66" s="52" t="s">
        <v>346</v>
      </c>
    </row>
    <row r="67" spans="3:20" ht="18" customHeight="1">
      <c r="D67" s="54" t="s">
        <v>980</v>
      </c>
    </row>
    <row r="68" spans="3:20" ht="18" customHeight="1">
      <c r="D68" s="76" t="s">
        <v>981</v>
      </c>
    </row>
    <row r="69" spans="3:20" ht="18" customHeight="1">
      <c r="D69" s="54" t="s">
        <v>974</v>
      </c>
    </row>
    <row r="70" spans="3:20" ht="18" customHeight="1">
      <c r="D70" s="54" t="s">
        <v>982</v>
      </c>
    </row>
    <row r="71" spans="3:20" ht="18" customHeight="1">
      <c r="D71" s="76" t="s">
        <v>109</v>
      </c>
    </row>
    <row r="76" spans="3:20" ht="18" customHeight="1">
      <c r="C76" s="75" t="s">
        <v>818</v>
      </c>
      <c r="D76" s="75"/>
      <c r="E76" s="75"/>
      <c r="F76" s="75"/>
      <c r="G76" s="75"/>
      <c r="H76" s="75"/>
      <c r="I76" s="75"/>
      <c r="J76" s="75"/>
      <c r="K76" s="75"/>
      <c r="L76" s="75"/>
      <c r="M76" s="75"/>
    </row>
    <row r="77" spans="3:20" ht="18" customHeight="1">
      <c r="D77" s="73" t="s">
        <v>819</v>
      </c>
    </row>
    <row r="79" spans="3:20" ht="18" customHeight="1">
      <c r="D79" s="77" t="s">
        <v>820</v>
      </c>
      <c r="E79" s="77"/>
      <c r="F79" s="77"/>
      <c r="G79" s="77"/>
      <c r="H79" s="77"/>
      <c r="I79" s="77"/>
      <c r="J79" s="77"/>
      <c r="K79" s="77"/>
      <c r="L79" s="77"/>
      <c r="M79" s="77"/>
      <c r="N79" s="77"/>
      <c r="O79" s="77"/>
      <c r="P79" s="77"/>
      <c r="Q79" s="77"/>
      <c r="R79" s="77"/>
      <c r="S79" s="77"/>
      <c r="T79" s="77"/>
    </row>
    <row r="80" spans="3:20" ht="18" customHeight="1">
      <c r="E80" s="73" t="s">
        <v>823</v>
      </c>
    </row>
    <row r="81" spans="4:5" ht="18" customHeight="1">
      <c r="E81" s="73" t="s">
        <v>822</v>
      </c>
    </row>
    <row r="82" spans="4:5" ht="18" customHeight="1">
      <c r="E82" s="73" t="s">
        <v>821</v>
      </c>
    </row>
    <row r="84" spans="4:5" ht="18" customHeight="1">
      <c r="D84" s="54" t="s">
        <v>983</v>
      </c>
    </row>
    <row r="85" spans="4:5" ht="18" customHeight="1">
      <c r="D85" s="76" t="s">
        <v>984</v>
      </c>
    </row>
    <row r="86" spans="4:5" ht="18" customHeight="1">
      <c r="D86" s="76" t="s">
        <v>985</v>
      </c>
    </row>
    <row r="87" spans="4:5" ht="18" customHeight="1">
      <c r="D87" s="76" t="s">
        <v>986</v>
      </c>
    </row>
    <row r="88" spans="4:5" ht="18" customHeight="1">
      <c r="D88" s="54" t="s">
        <v>972</v>
      </c>
    </row>
    <row r="89" spans="4:5" ht="18" customHeight="1">
      <c r="D89" s="76" t="s">
        <v>109</v>
      </c>
    </row>
    <row r="95" spans="4:5" ht="18" customHeight="1">
      <c r="D95" s="54" t="s">
        <v>987</v>
      </c>
    </row>
    <row r="96" spans="4:5" ht="18" customHeight="1">
      <c r="D96" s="76" t="s">
        <v>988</v>
      </c>
    </row>
    <row r="97" spans="4:6" ht="18" customHeight="1">
      <c r="D97" s="76" t="s">
        <v>989</v>
      </c>
    </row>
    <row r="98" spans="4:6" ht="18" customHeight="1">
      <c r="D98" s="76" t="s">
        <v>990</v>
      </c>
    </row>
    <row r="99" spans="4:6" ht="18" customHeight="1">
      <c r="D99" s="54" t="s">
        <v>972</v>
      </c>
    </row>
    <row r="100" spans="4:6" ht="18" customHeight="1">
      <c r="D100" s="76" t="s">
        <v>109</v>
      </c>
    </row>
    <row r="101" spans="4:6" ht="18" customHeight="1">
      <c r="D101" s="76" t="s">
        <v>824</v>
      </c>
    </row>
    <row r="102" spans="4:6" ht="18" customHeight="1">
      <c r="D102" s="76" t="s">
        <v>825</v>
      </c>
    </row>
    <row r="103" spans="4:6" ht="18" customHeight="1">
      <c r="D103" s="76" t="s">
        <v>826</v>
      </c>
    </row>
    <row r="107" spans="4:6" ht="18" customHeight="1">
      <c r="D107" s="78" t="s">
        <v>827</v>
      </c>
      <c r="E107" s="77"/>
      <c r="F107" s="77"/>
    </row>
    <row r="108" spans="4:6" ht="18" customHeight="1">
      <c r="E108" s="73" t="s">
        <v>828</v>
      </c>
    </row>
    <row r="110" spans="4:6" ht="18" customHeight="1">
      <c r="D110" s="77" t="s">
        <v>829</v>
      </c>
      <c r="E110" s="77"/>
      <c r="F110" s="77"/>
    </row>
    <row r="111" spans="4:6" ht="18" customHeight="1">
      <c r="E111" s="73" t="s">
        <v>830</v>
      </c>
    </row>
    <row r="113" spans="3:28" ht="18" customHeight="1">
      <c r="D113" s="54" t="s">
        <v>991</v>
      </c>
    </row>
    <row r="114" spans="3:28" ht="18" customHeight="1">
      <c r="D114" s="76" t="s">
        <v>992</v>
      </c>
    </row>
    <row r="115" spans="3:28" ht="18" customHeight="1">
      <c r="D115" s="76" t="s">
        <v>993</v>
      </c>
    </row>
    <row r="116" spans="3:28" ht="18" customHeight="1">
      <c r="D116" s="76" t="s">
        <v>994</v>
      </c>
    </row>
    <row r="117" spans="3:28" ht="18" customHeight="1">
      <c r="D117" s="76" t="s">
        <v>995</v>
      </c>
    </row>
    <row r="118" spans="3:28" ht="18" customHeight="1">
      <c r="D118" s="54" t="s">
        <v>972</v>
      </c>
    </row>
    <row r="119" spans="3:28" ht="18" customHeight="1">
      <c r="D119" s="76" t="s">
        <v>109</v>
      </c>
    </row>
    <row r="120" spans="3:28" ht="18" customHeight="1">
      <c r="D120" s="52" t="s">
        <v>831</v>
      </c>
    </row>
    <row r="121" spans="3:28" ht="18" customHeight="1">
      <c r="D121" s="52" t="s">
        <v>832</v>
      </c>
    </row>
    <row r="122" spans="3:28" ht="18" customHeight="1">
      <c r="D122" s="52" t="s">
        <v>833</v>
      </c>
    </row>
    <row r="124" spans="3:28" ht="18" customHeight="1">
      <c r="C124" s="75" t="s">
        <v>834</v>
      </c>
      <c r="D124" s="75"/>
      <c r="E124" s="75"/>
      <c r="F124" s="75"/>
    </row>
    <row r="126" spans="3:28" ht="18" customHeight="1">
      <c r="D126" s="379" t="s">
        <v>835</v>
      </c>
      <c r="E126" s="379"/>
      <c r="F126" s="379"/>
      <c r="G126" s="379"/>
      <c r="H126" s="379"/>
      <c r="I126" s="379"/>
      <c r="J126" s="379"/>
      <c r="K126" s="379" t="s">
        <v>836</v>
      </c>
      <c r="L126" s="379"/>
      <c r="M126" s="379"/>
      <c r="N126" s="379"/>
      <c r="O126" s="379"/>
      <c r="P126" s="379"/>
      <c r="Q126" s="379"/>
      <c r="R126" s="379"/>
      <c r="S126" s="379"/>
      <c r="T126" s="379"/>
      <c r="U126" s="379"/>
      <c r="V126" s="379" t="s">
        <v>837</v>
      </c>
      <c r="W126" s="379"/>
      <c r="X126" s="379"/>
      <c r="Y126" s="379"/>
      <c r="Z126" s="379"/>
      <c r="AA126" s="379"/>
      <c r="AB126" s="379"/>
    </row>
    <row r="127" spans="3:28" ht="18" customHeight="1">
      <c r="D127" s="377" t="s">
        <v>838</v>
      </c>
      <c r="E127" s="377"/>
      <c r="F127" s="377"/>
      <c r="G127" s="377"/>
      <c r="H127" s="377"/>
      <c r="I127" s="377"/>
      <c r="J127" s="377"/>
      <c r="K127" s="389" t="s">
        <v>839</v>
      </c>
      <c r="L127" s="389"/>
      <c r="M127" s="389"/>
      <c r="N127" s="389"/>
      <c r="O127" s="389"/>
      <c r="P127" s="389"/>
      <c r="Q127" s="389"/>
      <c r="R127" s="389"/>
      <c r="S127" s="389"/>
      <c r="T127" s="389"/>
      <c r="U127" s="389"/>
      <c r="V127" s="389" t="s">
        <v>840</v>
      </c>
      <c r="W127" s="389"/>
      <c r="X127" s="389"/>
      <c r="Y127" s="389"/>
      <c r="Z127" s="389"/>
      <c r="AA127" s="389"/>
      <c r="AB127" s="389"/>
    </row>
    <row r="128" spans="3:28" ht="18" customHeight="1">
      <c r="D128" s="377" t="s">
        <v>841</v>
      </c>
      <c r="E128" s="377"/>
      <c r="F128" s="377"/>
      <c r="G128" s="377"/>
      <c r="H128" s="377"/>
      <c r="I128" s="377"/>
      <c r="J128" s="377"/>
      <c r="K128" s="389" t="s">
        <v>842</v>
      </c>
      <c r="L128" s="389"/>
      <c r="M128" s="389"/>
      <c r="N128" s="389"/>
      <c r="O128" s="389"/>
      <c r="P128" s="389"/>
      <c r="Q128" s="389"/>
      <c r="R128" s="389"/>
      <c r="S128" s="389"/>
      <c r="T128" s="389"/>
      <c r="U128" s="389"/>
      <c r="V128" s="389" t="s">
        <v>843</v>
      </c>
      <c r="W128" s="389"/>
      <c r="X128" s="389"/>
      <c r="Y128" s="389"/>
      <c r="Z128" s="389"/>
      <c r="AA128" s="389"/>
      <c r="AB128" s="389"/>
    </row>
    <row r="129" spans="4:28" ht="18" customHeight="1">
      <c r="D129" s="377" t="s">
        <v>844</v>
      </c>
      <c r="E129" s="377"/>
      <c r="F129" s="377"/>
      <c r="G129" s="377"/>
      <c r="H129" s="377"/>
      <c r="I129" s="377"/>
      <c r="J129" s="377"/>
      <c r="K129" s="389" t="s">
        <v>845</v>
      </c>
      <c r="L129" s="389"/>
      <c r="M129" s="389"/>
      <c r="N129" s="389"/>
      <c r="O129" s="389"/>
      <c r="P129" s="389"/>
      <c r="Q129" s="389"/>
      <c r="R129" s="389"/>
      <c r="S129" s="389"/>
      <c r="T129" s="389"/>
      <c r="U129" s="389"/>
      <c r="V129" s="389" t="s">
        <v>846</v>
      </c>
      <c r="W129" s="389"/>
      <c r="X129" s="389"/>
      <c r="Y129" s="389"/>
      <c r="Z129" s="389"/>
      <c r="AA129" s="389"/>
      <c r="AB129" s="389"/>
    </row>
    <row r="130" spans="4:28" ht="18" customHeight="1">
      <c r="D130" s="377" t="s">
        <v>847</v>
      </c>
      <c r="E130" s="377"/>
      <c r="F130" s="377"/>
      <c r="G130" s="377"/>
      <c r="H130" s="377"/>
      <c r="I130" s="377"/>
      <c r="J130" s="377"/>
      <c r="K130" s="389" t="s">
        <v>848</v>
      </c>
      <c r="L130" s="389"/>
      <c r="M130" s="389"/>
      <c r="N130" s="389"/>
      <c r="O130" s="389"/>
      <c r="P130" s="389"/>
      <c r="Q130" s="389"/>
      <c r="R130" s="389"/>
      <c r="S130" s="389"/>
      <c r="T130" s="389"/>
      <c r="U130" s="389"/>
      <c r="V130" s="389" t="s">
        <v>851</v>
      </c>
      <c r="W130" s="389"/>
      <c r="X130" s="389"/>
      <c r="Y130" s="389"/>
      <c r="Z130" s="389"/>
      <c r="AA130" s="389"/>
      <c r="AB130" s="389"/>
    </row>
    <row r="131" spans="4:28" ht="18" customHeight="1">
      <c r="D131" s="377" t="s">
        <v>849</v>
      </c>
      <c r="E131" s="377"/>
      <c r="F131" s="377"/>
      <c r="G131" s="377"/>
      <c r="H131" s="377"/>
      <c r="I131" s="377"/>
      <c r="J131" s="377"/>
      <c r="K131" s="389" t="s">
        <v>850</v>
      </c>
      <c r="L131" s="389"/>
      <c r="M131" s="389"/>
      <c r="N131" s="389"/>
      <c r="O131" s="389"/>
      <c r="P131" s="389"/>
      <c r="Q131" s="389"/>
      <c r="R131" s="389"/>
      <c r="S131" s="389"/>
      <c r="T131" s="389"/>
      <c r="U131" s="389"/>
      <c r="V131" s="389" t="s">
        <v>852</v>
      </c>
      <c r="W131" s="389"/>
      <c r="X131" s="389"/>
      <c r="Y131" s="389"/>
      <c r="Z131" s="389"/>
      <c r="AA131" s="389"/>
      <c r="AB131" s="389"/>
    </row>
    <row r="132" spans="4:28" ht="18" customHeight="1">
      <c r="D132" s="377" t="s">
        <v>853</v>
      </c>
      <c r="E132" s="377"/>
      <c r="F132" s="377"/>
      <c r="G132" s="377"/>
      <c r="H132" s="377"/>
      <c r="I132" s="377"/>
      <c r="J132" s="377"/>
      <c r="K132" s="389" t="s">
        <v>854</v>
      </c>
      <c r="L132" s="389"/>
      <c r="M132" s="389"/>
      <c r="N132" s="389"/>
      <c r="O132" s="389"/>
      <c r="P132" s="389"/>
      <c r="Q132" s="389"/>
      <c r="R132" s="389"/>
      <c r="S132" s="389"/>
      <c r="T132" s="389"/>
      <c r="U132" s="389"/>
      <c r="V132" s="389" t="s">
        <v>855</v>
      </c>
      <c r="W132" s="389"/>
      <c r="X132" s="389"/>
      <c r="Y132" s="389"/>
      <c r="Z132" s="389"/>
      <c r="AA132" s="389"/>
      <c r="AB132" s="389"/>
    </row>
    <row r="135" spans="4:28" ht="18" customHeight="1">
      <c r="D135" s="379" t="s">
        <v>838</v>
      </c>
      <c r="E135" s="379"/>
      <c r="F135" s="379"/>
      <c r="G135" s="379"/>
      <c r="H135" s="379"/>
      <c r="I135" s="379"/>
      <c r="J135" s="379"/>
      <c r="K135" s="384" t="s">
        <v>839</v>
      </c>
      <c r="L135" s="384"/>
      <c r="M135" s="384"/>
      <c r="N135" s="384"/>
      <c r="O135" s="384"/>
      <c r="P135" s="384"/>
      <c r="Q135" s="384"/>
      <c r="R135" s="384"/>
      <c r="S135" s="384"/>
      <c r="T135" s="384"/>
      <c r="U135" s="384"/>
    </row>
    <row r="136" spans="4:28" ht="18" customHeight="1">
      <c r="G136" s="73" t="s">
        <v>802</v>
      </c>
    </row>
    <row r="137" spans="4:28" ht="18" customHeight="1">
      <c r="H137" s="73" t="s">
        <v>860</v>
      </c>
    </row>
    <row r="139" spans="4:28" ht="18" customHeight="1">
      <c r="H139" s="54" t="s">
        <v>996</v>
      </c>
    </row>
    <row r="140" spans="4:28" ht="18" customHeight="1">
      <c r="H140" s="76" t="s">
        <v>997</v>
      </c>
      <c r="I140" s="77"/>
      <c r="J140" s="77"/>
      <c r="K140" s="77"/>
      <c r="L140" s="77"/>
      <c r="M140" s="77"/>
      <c r="N140" s="77"/>
      <c r="O140" s="77"/>
      <c r="P140" s="77"/>
      <c r="Q140" s="77"/>
      <c r="R140" s="77"/>
      <c r="S140" s="77"/>
    </row>
    <row r="141" spans="4:28" ht="18" customHeight="1">
      <c r="H141" s="76" t="s">
        <v>998</v>
      </c>
      <c r="I141" s="77"/>
      <c r="J141" s="77"/>
      <c r="K141" s="77"/>
      <c r="L141" s="77"/>
      <c r="M141" s="77"/>
      <c r="N141" s="77"/>
      <c r="O141" s="77"/>
      <c r="P141" s="77"/>
      <c r="Q141" s="77"/>
      <c r="R141" s="77"/>
      <c r="S141" s="77"/>
    </row>
    <row r="142" spans="4:28" ht="18" customHeight="1">
      <c r="H142" s="76" t="s">
        <v>999</v>
      </c>
    </row>
    <row r="143" spans="4:28" ht="18" customHeight="1">
      <c r="H143" s="76" t="s">
        <v>1000</v>
      </c>
    </row>
    <row r="144" spans="4:28" ht="18" customHeight="1">
      <c r="H144" s="54" t="s">
        <v>972</v>
      </c>
    </row>
    <row r="145" spans="4:21" ht="18" customHeight="1">
      <c r="H145" s="76" t="s">
        <v>109</v>
      </c>
    </row>
    <row r="146" spans="4:21" ht="18" customHeight="1">
      <c r="H146" s="52" t="s">
        <v>856</v>
      </c>
    </row>
    <row r="147" spans="4:21" ht="18" customHeight="1">
      <c r="H147" s="52" t="s">
        <v>857</v>
      </c>
    </row>
    <row r="148" spans="4:21" ht="18" customHeight="1">
      <c r="H148" s="52" t="s">
        <v>858</v>
      </c>
    </row>
    <row r="150" spans="4:21" ht="18" customHeight="1">
      <c r="D150" s="379" t="s">
        <v>841</v>
      </c>
      <c r="E150" s="379"/>
      <c r="F150" s="379"/>
      <c r="G150" s="379"/>
      <c r="H150" s="379"/>
      <c r="I150" s="379"/>
      <c r="J150" s="379"/>
      <c r="K150" s="384" t="s">
        <v>842</v>
      </c>
      <c r="L150" s="384"/>
      <c r="M150" s="384"/>
      <c r="N150" s="384"/>
      <c r="O150" s="384"/>
      <c r="P150" s="384"/>
      <c r="Q150" s="384"/>
      <c r="R150" s="384"/>
      <c r="S150" s="384"/>
      <c r="T150" s="384"/>
      <c r="U150" s="384"/>
    </row>
    <row r="151" spans="4:21" ht="18" customHeight="1">
      <c r="G151" s="73" t="s">
        <v>802</v>
      </c>
    </row>
    <row r="152" spans="4:21" ht="18" customHeight="1">
      <c r="H152" s="73" t="s">
        <v>859</v>
      </c>
    </row>
    <row r="154" spans="4:21" ht="18" customHeight="1">
      <c r="H154" s="54" t="s">
        <v>1001</v>
      </c>
    </row>
    <row r="155" spans="4:21" ht="18" customHeight="1">
      <c r="H155" s="76" t="s">
        <v>1002</v>
      </c>
    </row>
    <row r="156" spans="4:21" ht="18" customHeight="1">
      <c r="H156" s="76" t="s">
        <v>1003</v>
      </c>
    </row>
    <row r="157" spans="4:21" ht="18" customHeight="1">
      <c r="H157" s="76" t="s">
        <v>1004</v>
      </c>
    </row>
    <row r="158" spans="4:21" ht="18" customHeight="1">
      <c r="H158" s="76" t="s">
        <v>1005</v>
      </c>
    </row>
    <row r="159" spans="4:21" ht="18" customHeight="1">
      <c r="H159" s="54" t="s">
        <v>972</v>
      </c>
    </row>
    <row r="160" spans="4:21" ht="18" customHeight="1">
      <c r="H160" s="76" t="s">
        <v>109</v>
      </c>
    </row>
    <row r="161" spans="4:28" ht="18" customHeight="1">
      <c r="H161" s="52" t="s">
        <v>861</v>
      </c>
    </row>
    <row r="162" spans="4:28" ht="18" customHeight="1">
      <c r="H162" s="52" t="s">
        <v>857</v>
      </c>
    </row>
    <row r="163" spans="4:28" ht="18" customHeight="1">
      <c r="H163" s="52" t="s">
        <v>862</v>
      </c>
    </row>
    <row r="165" spans="4:28" ht="18" customHeight="1">
      <c r="D165" s="379" t="s">
        <v>844</v>
      </c>
      <c r="E165" s="379"/>
      <c r="F165" s="379"/>
      <c r="G165" s="379"/>
      <c r="H165" s="379"/>
      <c r="I165" s="379"/>
      <c r="J165" s="379"/>
      <c r="K165" s="384" t="s">
        <v>845</v>
      </c>
      <c r="L165" s="384"/>
      <c r="M165" s="384"/>
      <c r="N165" s="384"/>
      <c r="O165" s="384"/>
      <c r="P165" s="384"/>
      <c r="Q165" s="384"/>
      <c r="R165" s="384"/>
      <c r="S165" s="384"/>
      <c r="T165" s="384"/>
      <c r="U165" s="384"/>
    </row>
    <row r="167" spans="4:28" ht="18" customHeight="1">
      <c r="H167" s="54" t="s">
        <v>1006</v>
      </c>
    </row>
    <row r="168" spans="4:28" ht="18" customHeight="1">
      <c r="H168" s="76" t="s">
        <v>1007</v>
      </c>
    </row>
    <row r="169" spans="4:28" ht="18" customHeight="1">
      <c r="H169" s="76" t="s">
        <v>1008</v>
      </c>
    </row>
    <row r="170" spans="4:28" ht="18" customHeight="1">
      <c r="H170" s="54" t="s">
        <v>972</v>
      </c>
    </row>
    <row r="171" spans="4:28" ht="18" customHeight="1">
      <c r="H171" s="76" t="s">
        <v>109</v>
      </c>
    </row>
    <row r="172" spans="4:28" ht="18" customHeight="1">
      <c r="H172" s="79" t="s">
        <v>864</v>
      </c>
    </row>
    <row r="173" spans="4:28" ht="18" customHeight="1">
      <c r="H173" s="52" t="s">
        <v>234</v>
      </c>
    </row>
    <row r="174" spans="4:28" ht="18" customHeight="1">
      <c r="H174" s="52" t="s">
        <v>863</v>
      </c>
    </row>
    <row r="176" spans="4:28" ht="18" customHeight="1">
      <c r="D176" s="379" t="s">
        <v>847</v>
      </c>
      <c r="E176" s="379"/>
      <c r="F176" s="379"/>
      <c r="G176" s="379"/>
      <c r="H176" s="379"/>
      <c r="I176" s="379"/>
      <c r="J176" s="379"/>
      <c r="K176" s="384" t="s">
        <v>848</v>
      </c>
      <c r="L176" s="384"/>
      <c r="M176" s="384"/>
      <c r="N176" s="384"/>
      <c r="O176" s="384"/>
      <c r="P176" s="384"/>
      <c r="Q176" s="384"/>
      <c r="R176" s="384"/>
      <c r="S176" s="384"/>
      <c r="T176" s="384"/>
      <c r="U176" s="384"/>
      <c r="V176" s="385"/>
      <c r="W176" s="385"/>
      <c r="X176" s="385"/>
      <c r="Y176" s="385"/>
      <c r="Z176" s="385"/>
      <c r="AA176" s="385"/>
      <c r="AB176" s="385"/>
    </row>
    <row r="178" spans="8:8" ht="18" customHeight="1">
      <c r="H178" s="52" t="s">
        <v>865</v>
      </c>
    </row>
    <row r="179" spans="8:8" ht="18" customHeight="1">
      <c r="H179" s="54" t="s">
        <v>1009</v>
      </c>
    </row>
    <row r="180" spans="8:8" ht="18" customHeight="1">
      <c r="H180" s="76" t="s">
        <v>279</v>
      </c>
    </row>
    <row r="181" spans="8:8" ht="18" customHeight="1">
      <c r="H181" s="76" t="s">
        <v>1010</v>
      </c>
    </row>
    <row r="182" spans="8:8" ht="18" customHeight="1">
      <c r="H182" s="54" t="s">
        <v>974</v>
      </c>
    </row>
    <row r="183" spans="8:8" ht="18" customHeight="1">
      <c r="H183" s="76" t="s">
        <v>109</v>
      </c>
    </row>
    <row r="184" spans="8:8" ht="18" customHeight="1">
      <c r="H184" s="76" t="s">
        <v>866</v>
      </c>
    </row>
    <row r="185" spans="8:8" ht="18" customHeight="1">
      <c r="H185" s="52" t="s">
        <v>867</v>
      </c>
    </row>
    <row r="186" spans="8:8" ht="18" customHeight="1">
      <c r="H186" s="76" t="s">
        <v>1011</v>
      </c>
    </row>
    <row r="187" spans="8:8" ht="18" customHeight="1">
      <c r="H187" s="76" t="s">
        <v>1012</v>
      </c>
    </row>
    <row r="188" spans="8:8" ht="18" customHeight="1">
      <c r="H188" s="76" t="s">
        <v>1013</v>
      </c>
    </row>
    <row r="189" spans="8:8" ht="18" customHeight="1">
      <c r="H189" s="76" t="s">
        <v>1014</v>
      </c>
    </row>
    <row r="190" spans="8:8" ht="18" customHeight="1">
      <c r="H190" s="76" t="s">
        <v>1015</v>
      </c>
    </row>
    <row r="191" spans="8:8" ht="18" customHeight="1">
      <c r="H191" s="76" t="s">
        <v>1016</v>
      </c>
    </row>
    <row r="192" spans="8:8" ht="18" customHeight="1">
      <c r="H192" s="76" t="s">
        <v>1017</v>
      </c>
    </row>
    <row r="193" spans="4:23" ht="18" customHeight="1">
      <c r="H193" s="76" t="s">
        <v>1018</v>
      </c>
    </row>
    <row r="194" spans="4:23" ht="18" customHeight="1">
      <c r="H194" s="76" t="s">
        <v>1019</v>
      </c>
    </row>
    <row r="195" spans="4:23" ht="18" customHeight="1">
      <c r="H195" s="76" t="s">
        <v>1020</v>
      </c>
    </row>
    <row r="196" spans="4:23" ht="18" customHeight="1">
      <c r="H196" s="76" t="s">
        <v>1021</v>
      </c>
    </row>
    <row r="197" spans="4:23" ht="18" customHeight="1">
      <c r="H197" s="76" t="s">
        <v>1022</v>
      </c>
    </row>
    <row r="198" spans="4:23" ht="18" customHeight="1">
      <c r="H198" s="76" t="s">
        <v>1023</v>
      </c>
    </row>
    <row r="199" spans="4:23" ht="18" customHeight="1">
      <c r="H199" s="76" t="s">
        <v>1024</v>
      </c>
    </row>
    <row r="200" spans="4:23" ht="18" customHeight="1">
      <c r="H200" s="76"/>
    </row>
    <row r="201" spans="4:23" ht="18" customHeight="1">
      <c r="D201" s="379" t="s">
        <v>849</v>
      </c>
      <c r="E201" s="379"/>
      <c r="F201" s="379"/>
      <c r="G201" s="379"/>
      <c r="H201" s="379"/>
      <c r="I201" s="379"/>
      <c r="J201" s="379"/>
      <c r="K201" s="384" t="s">
        <v>850</v>
      </c>
      <c r="L201" s="384"/>
      <c r="M201" s="384"/>
      <c r="N201" s="384"/>
      <c r="O201" s="384"/>
      <c r="P201" s="384"/>
      <c r="Q201" s="384"/>
      <c r="R201" s="384"/>
      <c r="S201" s="384"/>
      <c r="T201" s="384"/>
      <c r="U201" s="384"/>
    </row>
    <row r="202" spans="4:23" ht="18" customHeight="1">
      <c r="D202" s="379" t="s">
        <v>853</v>
      </c>
      <c r="E202" s="379"/>
      <c r="F202" s="379"/>
      <c r="G202" s="379"/>
      <c r="H202" s="379"/>
      <c r="I202" s="379"/>
      <c r="J202" s="379"/>
      <c r="K202" s="386" t="s">
        <v>854</v>
      </c>
      <c r="L202" s="387"/>
      <c r="M202" s="387"/>
      <c r="N202" s="387"/>
      <c r="O202" s="387"/>
      <c r="P202" s="387"/>
      <c r="Q202" s="387"/>
      <c r="R202" s="387"/>
      <c r="S202" s="387"/>
      <c r="T202" s="387"/>
      <c r="U202" s="388"/>
    </row>
    <row r="204" spans="4:23" ht="18" customHeight="1">
      <c r="H204" s="52" t="s">
        <v>868</v>
      </c>
    </row>
    <row r="205" spans="4:23" ht="18" customHeight="1">
      <c r="H205" s="52" t="s">
        <v>869</v>
      </c>
    </row>
    <row r="206" spans="4:23" ht="18" customHeight="1">
      <c r="F206" s="80"/>
      <c r="G206" s="80"/>
      <c r="H206" s="54" t="s">
        <v>1025</v>
      </c>
      <c r="I206" s="80"/>
      <c r="J206" s="80"/>
      <c r="K206" s="80"/>
      <c r="L206" s="80"/>
      <c r="M206" s="80"/>
      <c r="N206" s="80"/>
      <c r="O206" s="80"/>
      <c r="P206" s="80"/>
      <c r="Q206" s="80"/>
      <c r="R206" s="80"/>
      <c r="S206" s="80"/>
      <c r="T206" s="80"/>
      <c r="U206" s="80"/>
      <c r="V206" s="80"/>
      <c r="W206" s="80"/>
    </row>
    <row r="207" spans="4:23" ht="18" customHeight="1">
      <c r="H207" s="76" t="s">
        <v>1026</v>
      </c>
    </row>
    <row r="208" spans="4:23" ht="18" customHeight="1">
      <c r="H208" s="54" t="s">
        <v>972</v>
      </c>
    </row>
    <row r="209" spans="3:26" ht="18" customHeight="1">
      <c r="H209" s="76" t="s">
        <v>109</v>
      </c>
    </row>
    <row r="210" spans="3:26" ht="18" customHeight="1">
      <c r="H210" s="52" t="s">
        <v>870</v>
      </c>
    </row>
    <row r="211" spans="3:26" ht="18" customHeight="1">
      <c r="H211" s="52" t="s">
        <v>871</v>
      </c>
    </row>
    <row r="212" spans="3:26" ht="18" customHeight="1">
      <c r="H212" s="52" t="s">
        <v>872</v>
      </c>
    </row>
    <row r="215" spans="3:26" ht="18" customHeight="1">
      <c r="C215" s="75" t="s">
        <v>873</v>
      </c>
      <c r="D215" s="75"/>
      <c r="E215" s="75"/>
      <c r="F215" s="75"/>
      <c r="G215" s="75"/>
      <c r="H215" s="75"/>
      <c r="I215" s="75"/>
      <c r="J215" s="75"/>
      <c r="K215" s="75"/>
    </row>
    <row r="216" spans="3:26" ht="18" customHeight="1">
      <c r="D216" s="73" t="s">
        <v>874</v>
      </c>
    </row>
    <row r="218" spans="3:26" ht="18" customHeight="1">
      <c r="D218" s="379" t="s">
        <v>875</v>
      </c>
      <c r="E218" s="379"/>
      <c r="F218" s="379"/>
      <c r="G218" s="379"/>
      <c r="H218" s="379"/>
      <c r="I218" s="379" t="s">
        <v>16</v>
      </c>
      <c r="J218" s="379"/>
      <c r="K218" s="379"/>
      <c r="L218" s="379"/>
      <c r="M218" s="379"/>
      <c r="N218" s="379"/>
      <c r="O218" s="379"/>
      <c r="P218" s="379"/>
      <c r="Q218" s="379"/>
      <c r="R218" s="379"/>
      <c r="S218" s="379"/>
      <c r="T218" s="379"/>
      <c r="U218" s="379"/>
      <c r="V218" s="379"/>
    </row>
    <row r="219" spans="3:26" ht="18" customHeight="1">
      <c r="D219" s="377" t="s">
        <v>876</v>
      </c>
      <c r="E219" s="377"/>
      <c r="F219" s="377"/>
      <c r="G219" s="377"/>
      <c r="H219" s="377"/>
      <c r="I219" s="378" t="s">
        <v>877</v>
      </c>
      <c r="J219" s="378"/>
      <c r="K219" s="378"/>
      <c r="L219" s="378"/>
      <c r="M219" s="378"/>
      <c r="N219" s="378"/>
      <c r="O219" s="378"/>
      <c r="P219" s="378"/>
      <c r="Q219" s="378"/>
      <c r="R219" s="378"/>
      <c r="S219" s="378"/>
      <c r="T219" s="378"/>
      <c r="U219" s="378"/>
      <c r="V219" s="378"/>
    </row>
    <row r="220" spans="3:26" ht="18" customHeight="1">
      <c r="D220" s="377" t="s">
        <v>879</v>
      </c>
      <c r="E220" s="377"/>
      <c r="F220" s="377"/>
      <c r="G220" s="377"/>
      <c r="H220" s="377"/>
      <c r="I220" s="378" t="s">
        <v>878</v>
      </c>
      <c r="J220" s="378"/>
      <c r="K220" s="378"/>
      <c r="L220" s="378"/>
      <c r="M220" s="378"/>
      <c r="N220" s="378"/>
      <c r="O220" s="378"/>
      <c r="P220" s="378"/>
      <c r="Q220" s="378"/>
      <c r="R220" s="378"/>
      <c r="S220" s="378"/>
      <c r="T220" s="378"/>
      <c r="U220" s="378"/>
      <c r="V220" s="378"/>
    </row>
    <row r="221" spans="3:26" ht="18" customHeight="1">
      <c r="D221" s="377" t="s">
        <v>880</v>
      </c>
      <c r="E221" s="377"/>
      <c r="F221" s="377"/>
      <c r="G221" s="377"/>
      <c r="H221" s="377"/>
      <c r="I221" s="378" t="s">
        <v>881</v>
      </c>
      <c r="J221" s="378"/>
      <c r="K221" s="378"/>
      <c r="L221" s="378"/>
      <c r="M221" s="378"/>
      <c r="N221" s="378"/>
      <c r="O221" s="378"/>
      <c r="P221" s="378"/>
      <c r="Q221" s="378"/>
      <c r="R221" s="378"/>
      <c r="S221" s="378"/>
      <c r="T221" s="378"/>
      <c r="U221" s="378"/>
      <c r="V221" s="378"/>
    </row>
    <row r="222" spans="3:26" ht="18" customHeight="1">
      <c r="D222" s="377" t="s">
        <v>883</v>
      </c>
      <c r="E222" s="377"/>
      <c r="F222" s="377"/>
      <c r="G222" s="377"/>
      <c r="H222" s="377"/>
      <c r="I222" s="383" t="s">
        <v>882</v>
      </c>
      <c r="J222" s="378"/>
      <c r="K222" s="378"/>
      <c r="L222" s="378"/>
      <c r="M222" s="378"/>
      <c r="N222" s="378"/>
      <c r="O222" s="378"/>
      <c r="P222" s="378"/>
      <c r="Q222" s="378"/>
      <c r="R222" s="378"/>
      <c r="S222" s="378"/>
      <c r="T222" s="378"/>
      <c r="U222" s="378"/>
      <c r="V222" s="378"/>
    </row>
    <row r="224" spans="3:26" ht="18" customHeight="1">
      <c r="D224" s="379" t="s">
        <v>835</v>
      </c>
      <c r="E224" s="379"/>
      <c r="F224" s="379"/>
      <c r="G224" s="379"/>
      <c r="H224" s="379"/>
      <c r="I224" s="379" t="s">
        <v>836</v>
      </c>
      <c r="J224" s="379"/>
      <c r="K224" s="379"/>
      <c r="L224" s="379"/>
      <c r="M224" s="379"/>
      <c r="N224" s="379"/>
      <c r="O224" s="379"/>
      <c r="P224" s="379"/>
      <c r="Q224" s="379"/>
      <c r="R224" s="379"/>
      <c r="S224" s="379"/>
      <c r="T224" s="379"/>
      <c r="U224" s="379"/>
      <c r="V224" s="379"/>
      <c r="W224" s="379" t="s">
        <v>884</v>
      </c>
      <c r="X224" s="379"/>
      <c r="Y224" s="379"/>
      <c r="Z224" s="379"/>
    </row>
    <row r="225" spans="4:26" ht="18" customHeight="1">
      <c r="D225" s="381" t="s">
        <v>887</v>
      </c>
      <c r="E225" s="381"/>
      <c r="F225" s="381"/>
      <c r="G225" s="381"/>
      <c r="H225" s="381"/>
      <c r="I225" s="382" t="s">
        <v>890</v>
      </c>
      <c r="J225" s="382"/>
      <c r="K225" s="382"/>
      <c r="L225" s="382"/>
      <c r="M225" s="382"/>
      <c r="N225" s="382"/>
      <c r="O225" s="382"/>
      <c r="P225" s="382"/>
      <c r="Q225" s="382"/>
      <c r="R225" s="382"/>
      <c r="S225" s="382"/>
      <c r="T225" s="382"/>
      <c r="U225" s="382"/>
      <c r="V225" s="382"/>
      <c r="W225" s="377" t="s">
        <v>885</v>
      </c>
      <c r="X225" s="377"/>
      <c r="Y225" s="377"/>
      <c r="Z225" s="377"/>
    </row>
    <row r="226" spans="4:26" ht="18" customHeight="1">
      <c r="D226" s="381" t="s">
        <v>888</v>
      </c>
      <c r="E226" s="381"/>
      <c r="F226" s="381"/>
      <c r="G226" s="381"/>
      <c r="H226" s="381"/>
      <c r="I226" s="382" t="s">
        <v>891</v>
      </c>
      <c r="J226" s="382"/>
      <c r="K226" s="382"/>
      <c r="L226" s="382"/>
      <c r="M226" s="382"/>
      <c r="N226" s="382"/>
      <c r="O226" s="382"/>
      <c r="P226" s="382"/>
      <c r="Q226" s="382"/>
      <c r="R226" s="382"/>
      <c r="S226" s="382"/>
      <c r="T226" s="382"/>
      <c r="U226" s="382"/>
      <c r="V226" s="382"/>
      <c r="W226" s="377" t="s">
        <v>886</v>
      </c>
      <c r="X226" s="377"/>
      <c r="Y226" s="377"/>
      <c r="Z226" s="377"/>
    </row>
    <row r="227" spans="4:26" ht="18" customHeight="1">
      <c r="D227" s="381" t="s">
        <v>889</v>
      </c>
      <c r="E227" s="381"/>
      <c r="F227" s="381"/>
      <c r="G227" s="381"/>
      <c r="H227" s="381"/>
      <c r="I227" s="382" t="s">
        <v>892</v>
      </c>
      <c r="J227" s="382"/>
      <c r="K227" s="382"/>
      <c r="L227" s="382"/>
      <c r="M227" s="382"/>
      <c r="N227" s="382"/>
      <c r="O227" s="382"/>
      <c r="P227" s="382"/>
      <c r="Q227" s="382"/>
      <c r="R227" s="382"/>
      <c r="S227" s="382"/>
      <c r="T227" s="382"/>
      <c r="U227" s="382"/>
      <c r="V227" s="382"/>
      <c r="W227" s="377" t="s">
        <v>885</v>
      </c>
      <c r="X227" s="377"/>
      <c r="Y227" s="377"/>
      <c r="Z227" s="377"/>
    </row>
    <row r="228" spans="4:26" ht="18" customHeight="1">
      <c r="D228" s="381" t="s">
        <v>893</v>
      </c>
      <c r="E228" s="381"/>
      <c r="F228" s="381"/>
      <c r="G228" s="381"/>
      <c r="H228" s="381"/>
      <c r="I228" s="382" t="s">
        <v>894</v>
      </c>
      <c r="J228" s="382"/>
      <c r="K228" s="382"/>
      <c r="L228" s="382"/>
      <c r="M228" s="382"/>
      <c r="N228" s="382"/>
      <c r="O228" s="382"/>
      <c r="P228" s="382"/>
      <c r="Q228" s="382"/>
      <c r="R228" s="382"/>
      <c r="S228" s="382"/>
      <c r="T228" s="382"/>
      <c r="U228" s="382"/>
      <c r="V228" s="382"/>
      <c r="W228" s="377" t="s">
        <v>885</v>
      </c>
      <c r="X228" s="377"/>
      <c r="Y228" s="377"/>
      <c r="Z228" s="377"/>
    </row>
    <row r="229" spans="4:26" ht="18" customHeight="1">
      <c r="D229" s="381" t="s">
        <v>896</v>
      </c>
      <c r="E229" s="381"/>
      <c r="F229" s="381"/>
      <c r="G229" s="381"/>
      <c r="H229" s="381"/>
      <c r="I229" s="382" t="s">
        <v>895</v>
      </c>
      <c r="J229" s="382"/>
      <c r="K229" s="382"/>
      <c r="L229" s="382"/>
      <c r="M229" s="382"/>
      <c r="N229" s="382"/>
      <c r="O229" s="382"/>
      <c r="P229" s="382"/>
      <c r="Q229" s="382"/>
      <c r="R229" s="382"/>
      <c r="S229" s="382"/>
      <c r="T229" s="382"/>
      <c r="U229" s="382"/>
      <c r="V229" s="382"/>
      <c r="W229" s="377" t="s">
        <v>885</v>
      </c>
      <c r="X229" s="377"/>
      <c r="Y229" s="377"/>
      <c r="Z229" s="377"/>
    </row>
    <row r="230" spans="4:26" ht="18" customHeight="1">
      <c r="D230" s="381" t="s">
        <v>838</v>
      </c>
      <c r="E230" s="381"/>
      <c r="F230" s="381"/>
      <c r="G230" s="381"/>
      <c r="H230" s="381"/>
      <c r="I230" s="382" t="s">
        <v>897</v>
      </c>
      <c r="J230" s="382"/>
      <c r="K230" s="382"/>
      <c r="L230" s="382"/>
      <c r="M230" s="382"/>
      <c r="N230" s="382"/>
      <c r="O230" s="382"/>
      <c r="P230" s="382"/>
      <c r="Q230" s="382"/>
      <c r="R230" s="382"/>
      <c r="S230" s="382"/>
      <c r="T230" s="382"/>
      <c r="U230" s="382"/>
      <c r="V230" s="382"/>
      <c r="W230" s="377" t="s">
        <v>885</v>
      </c>
      <c r="X230" s="377"/>
      <c r="Y230" s="377"/>
      <c r="Z230" s="377"/>
    </row>
    <row r="231" spans="4:26" ht="18" customHeight="1">
      <c r="D231" s="381" t="s">
        <v>841</v>
      </c>
      <c r="E231" s="381"/>
      <c r="F231" s="381"/>
      <c r="G231" s="381"/>
      <c r="H231" s="381"/>
      <c r="I231" s="382" t="s">
        <v>898</v>
      </c>
      <c r="J231" s="382"/>
      <c r="K231" s="382"/>
      <c r="L231" s="382"/>
      <c r="M231" s="382"/>
      <c r="N231" s="382"/>
      <c r="O231" s="382"/>
      <c r="P231" s="382"/>
      <c r="Q231" s="382"/>
      <c r="R231" s="382"/>
      <c r="S231" s="382"/>
      <c r="T231" s="382"/>
      <c r="U231" s="382"/>
      <c r="V231" s="382"/>
      <c r="W231" s="377" t="s">
        <v>885</v>
      </c>
      <c r="X231" s="377"/>
      <c r="Y231" s="377"/>
      <c r="Z231" s="377"/>
    </row>
    <row r="233" spans="4:26" ht="18" customHeight="1">
      <c r="E233" s="379" t="s">
        <v>887</v>
      </c>
      <c r="F233" s="379"/>
      <c r="G233" s="379"/>
      <c r="H233" s="379"/>
      <c r="I233" s="379"/>
      <c r="J233" s="380" t="s">
        <v>890</v>
      </c>
      <c r="K233" s="380"/>
      <c r="L233" s="380"/>
      <c r="M233" s="380"/>
      <c r="N233" s="380"/>
      <c r="O233" s="380"/>
      <c r="P233" s="380"/>
      <c r="Q233" s="380"/>
      <c r="R233" s="380"/>
      <c r="S233" s="380"/>
      <c r="T233" s="380"/>
      <c r="U233" s="380"/>
      <c r="V233" s="380"/>
      <c r="W233" s="380"/>
    </row>
    <row r="235" spans="4:26" ht="18" customHeight="1">
      <c r="F235" s="52" t="s">
        <v>905</v>
      </c>
    </row>
    <row r="236" spans="4:26" ht="18" customHeight="1">
      <c r="F236" s="52" t="s">
        <v>906</v>
      </c>
    </row>
    <row r="237" spans="4:26" ht="18" customHeight="1">
      <c r="F237" s="52" t="s">
        <v>727</v>
      </c>
    </row>
    <row r="238" spans="4:26" ht="18" customHeight="1">
      <c r="F238" s="52" t="s">
        <v>346</v>
      </c>
    </row>
    <row r="239" spans="4:26" ht="18" customHeight="1">
      <c r="F239" s="52" t="s">
        <v>907</v>
      </c>
    </row>
    <row r="240" spans="4:26" ht="18" customHeight="1">
      <c r="F240" s="52" t="s">
        <v>899</v>
      </c>
    </row>
    <row r="241" spans="5:23" ht="18" customHeight="1">
      <c r="F241" s="79" t="s">
        <v>909</v>
      </c>
    </row>
    <row r="242" spans="5:23" ht="18" customHeight="1">
      <c r="F242" s="79"/>
    </row>
    <row r="243" spans="5:23" ht="18" customHeight="1">
      <c r="F243" s="52" t="s">
        <v>900</v>
      </c>
    </row>
    <row r="244" spans="5:23" ht="18" customHeight="1">
      <c r="F244" s="52" t="s">
        <v>901</v>
      </c>
    </row>
    <row r="245" spans="5:23" ht="18" customHeight="1">
      <c r="F245" s="52"/>
    </row>
    <row r="246" spans="5:23" ht="18" customHeight="1">
      <c r="F246" s="54" t="s">
        <v>1027</v>
      </c>
    </row>
    <row r="247" spans="5:23" ht="18" customHeight="1">
      <c r="F247" s="76" t="s">
        <v>902</v>
      </c>
    </row>
    <row r="248" spans="5:23" ht="18" customHeight="1">
      <c r="F248" s="76" t="s">
        <v>1028</v>
      </c>
    </row>
    <row r="249" spans="5:23" ht="18" customHeight="1">
      <c r="F249" s="54" t="s">
        <v>972</v>
      </c>
    </row>
    <row r="250" spans="5:23" ht="18" customHeight="1">
      <c r="F250" s="76" t="s">
        <v>109</v>
      </c>
    </row>
    <row r="251" spans="5:23" ht="18" customHeight="1">
      <c r="F251" s="52" t="s">
        <v>908</v>
      </c>
    </row>
    <row r="252" spans="5:23" ht="18" customHeight="1">
      <c r="F252" s="52" t="s">
        <v>903</v>
      </c>
    </row>
    <row r="253" spans="5:23" ht="18" customHeight="1">
      <c r="F253" s="52" t="s">
        <v>904</v>
      </c>
    </row>
    <row r="255" spans="5:23" ht="18" customHeight="1">
      <c r="E255" s="379" t="s">
        <v>889</v>
      </c>
      <c r="F255" s="379"/>
      <c r="G255" s="379"/>
      <c r="H255" s="379"/>
      <c r="I255" s="379"/>
      <c r="J255" s="380" t="s">
        <v>892</v>
      </c>
      <c r="K255" s="380"/>
      <c r="L255" s="380"/>
      <c r="M255" s="380"/>
      <c r="N255" s="380"/>
      <c r="O255" s="380"/>
      <c r="P255" s="380"/>
      <c r="Q255" s="380"/>
      <c r="R255" s="380"/>
      <c r="S255" s="380"/>
      <c r="T255" s="380"/>
      <c r="U255" s="380"/>
      <c r="V255" s="380"/>
      <c r="W255" s="380"/>
    </row>
    <row r="256" spans="5:23" ht="18" customHeight="1">
      <c r="E256" s="81"/>
      <c r="F256" s="81"/>
      <c r="G256" s="81"/>
      <c r="H256" s="81"/>
      <c r="I256" s="81"/>
      <c r="J256" s="82"/>
      <c r="K256" s="82"/>
      <c r="L256" s="82"/>
      <c r="M256" s="82"/>
      <c r="N256" s="82"/>
      <c r="O256" s="82"/>
      <c r="P256" s="82"/>
      <c r="Q256" s="82"/>
      <c r="R256" s="82"/>
      <c r="S256" s="82"/>
      <c r="T256" s="82"/>
      <c r="U256" s="82"/>
      <c r="V256" s="82"/>
      <c r="W256" s="82"/>
    </row>
    <row r="257" spans="6:6" ht="18" customHeight="1">
      <c r="F257" s="73">
        <v>1</v>
      </c>
    </row>
    <row r="258" spans="6:6" ht="18" customHeight="1">
      <c r="F258" s="52" t="s">
        <v>910</v>
      </c>
    </row>
    <row r="259" spans="6:6" ht="18" customHeight="1">
      <c r="F259" s="52" t="s">
        <v>911</v>
      </c>
    </row>
    <row r="260" spans="6:6" ht="18" customHeight="1">
      <c r="F260" s="52" t="s">
        <v>912</v>
      </c>
    </row>
    <row r="261" spans="6:6" ht="18" customHeight="1">
      <c r="F261" s="52" t="s">
        <v>913</v>
      </c>
    </row>
    <row r="262" spans="6:6" ht="18" customHeight="1">
      <c r="F262" s="52" t="s">
        <v>727</v>
      </c>
    </row>
    <row r="263" spans="6:6" ht="18" customHeight="1">
      <c r="F263" s="52" t="s">
        <v>346</v>
      </c>
    </row>
    <row r="264" spans="6:6" ht="18" customHeight="1">
      <c r="F264" s="52"/>
    </row>
    <row r="265" spans="6:6" ht="18" customHeight="1">
      <c r="F265" s="52" t="s">
        <v>914</v>
      </c>
    </row>
    <row r="266" spans="6:6" ht="18" customHeight="1">
      <c r="F266" s="52" t="s">
        <v>915</v>
      </c>
    </row>
    <row r="267" spans="6:6" ht="18" customHeight="1">
      <c r="F267" s="54" t="s">
        <v>1029</v>
      </c>
    </row>
    <row r="268" spans="6:6" ht="18" customHeight="1">
      <c r="F268" s="76" t="s">
        <v>279</v>
      </c>
    </row>
    <row r="269" spans="6:6" ht="18" customHeight="1">
      <c r="F269" s="76" t="s">
        <v>916</v>
      </c>
    </row>
    <row r="270" spans="6:6" ht="18" customHeight="1">
      <c r="F270" s="76" t="s">
        <v>1035</v>
      </c>
    </row>
    <row r="271" spans="6:6" ht="18" customHeight="1">
      <c r="F271" s="54" t="s">
        <v>974</v>
      </c>
    </row>
    <row r="272" spans="6:6" ht="18" customHeight="1">
      <c r="F272" s="76" t="s">
        <v>109</v>
      </c>
    </row>
    <row r="273" spans="6:6" ht="18" customHeight="1">
      <c r="F273" s="76"/>
    </row>
    <row r="274" spans="6:6" ht="18" customHeight="1">
      <c r="F274" s="52" t="s">
        <v>917</v>
      </c>
    </row>
    <row r="275" spans="6:6" ht="18" customHeight="1">
      <c r="F275" s="52" t="s">
        <v>918</v>
      </c>
    </row>
    <row r="276" spans="6:6" ht="18" customHeight="1">
      <c r="F276" s="52" t="s">
        <v>919</v>
      </c>
    </row>
    <row r="277" spans="6:6" ht="18" customHeight="1">
      <c r="F277" s="52" t="s">
        <v>920</v>
      </c>
    </row>
    <row r="278" spans="6:6" ht="18" customHeight="1">
      <c r="F278" s="52" t="s">
        <v>921</v>
      </c>
    </row>
    <row r="279" spans="6:6" ht="18" customHeight="1">
      <c r="F279" s="52" t="s">
        <v>922</v>
      </c>
    </row>
    <row r="280" spans="6:6" ht="18" customHeight="1">
      <c r="F280" s="52" t="s">
        <v>923</v>
      </c>
    </row>
    <row r="281" spans="6:6" ht="18" customHeight="1">
      <c r="F281" s="52" t="s">
        <v>924</v>
      </c>
    </row>
    <row r="282" spans="6:6" ht="18" customHeight="1">
      <c r="F282" s="52" t="s">
        <v>925</v>
      </c>
    </row>
    <row r="283" spans="6:6" ht="18" customHeight="1">
      <c r="F283" s="52" t="s">
        <v>926</v>
      </c>
    </row>
    <row r="284" spans="6:6" ht="18" customHeight="1">
      <c r="F284" s="52" t="s">
        <v>927</v>
      </c>
    </row>
    <row r="285" spans="6:6" ht="18" customHeight="1">
      <c r="F285" s="52" t="s">
        <v>928</v>
      </c>
    </row>
    <row r="286" spans="6:6" ht="18" customHeight="1">
      <c r="F286" s="52" t="s">
        <v>929</v>
      </c>
    </row>
    <row r="287" spans="6:6" ht="18" customHeight="1">
      <c r="F287" s="52" t="s">
        <v>930</v>
      </c>
    </row>
    <row r="288" spans="6:6" ht="18" customHeight="1">
      <c r="F288" s="52" t="s">
        <v>931</v>
      </c>
    </row>
    <row r="289" spans="6:6" ht="18" customHeight="1">
      <c r="F289" s="52" t="s">
        <v>932</v>
      </c>
    </row>
    <row r="292" spans="6:6" ht="18" customHeight="1">
      <c r="F292" s="73">
        <v>2</v>
      </c>
    </row>
    <row r="293" spans="6:6" ht="18" customHeight="1">
      <c r="F293" s="52" t="s">
        <v>933</v>
      </c>
    </row>
    <row r="294" spans="6:6" ht="18" customHeight="1">
      <c r="F294" s="54" t="s">
        <v>1029</v>
      </c>
    </row>
    <row r="295" spans="6:6" ht="18" customHeight="1">
      <c r="F295" s="76" t="s">
        <v>279</v>
      </c>
    </row>
    <row r="296" spans="6:6" ht="18" customHeight="1">
      <c r="F296" s="76" t="s">
        <v>916</v>
      </c>
    </row>
    <row r="297" spans="6:6" ht="18" customHeight="1">
      <c r="F297" s="76" t="s">
        <v>940</v>
      </c>
    </row>
    <row r="298" spans="6:6" ht="18" customHeight="1">
      <c r="F298" s="76" t="s">
        <v>1030</v>
      </c>
    </row>
    <row r="299" spans="6:6" ht="18" customHeight="1">
      <c r="F299" s="54" t="s">
        <v>974</v>
      </c>
    </row>
    <row r="300" spans="6:6" ht="18" customHeight="1">
      <c r="F300" s="54" t="s">
        <v>1031</v>
      </c>
    </row>
    <row r="301" spans="6:6" ht="18" customHeight="1">
      <c r="F301" s="76" t="s">
        <v>109</v>
      </c>
    </row>
    <row r="302" spans="6:6" ht="18" customHeight="1">
      <c r="F302" s="52" t="s">
        <v>934</v>
      </c>
    </row>
    <row r="303" spans="6:6" ht="18" customHeight="1">
      <c r="F303" s="52" t="s">
        <v>935</v>
      </c>
    </row>
    <row r="304" spans="6:6" ht="18" customHeight="1">
      <c r="F304" s="52" t="s">
        <v>936</v>
      </c>
    </row>
    <row r="305" spans="5:23" ht="18" customHeight="1">
      <c r="F305" s="52" t="s">
        <v>937</v>
      </c>
    </row>
    <row r="306" spans="5:23" ht="18" customHeight="1">
      <c r="F306" s="52" t="s">
        <v>938</v>
      </c>
    </row>
    <row r="308" spans="5:23" ht="18" customHeight="1">
      <c r="E308" s="379" t="s">
        <v>888</v>
      </c>
      <c r="F308" s="379"/>
      <c r="G308" s="379"/>
      <c r="H308" s="379"/>
      <c r="I308" s="379"/>
      <c r="J308" s="380" t="s">
        <v>891</v>
      </c>
      <c r="K308" s="380"/>
      <c r="L308" s="380"/>
      <c r="M308" s="380"/>
      <c r="N308" s="380"/>
      <c r="O308" s="380"/>
      <c r="P308" s="380"/>
      <c r="Q308" s="380"/>
      <c r="R308" s="380"/>
      <c r="S308" s="380"/>
      <c r="T308" s="380"/>
      <c r="U308" s="380"/>
      <c r="V308" s="380"/>
      <c r="W308" s="380"/>
    </row>
    <row r="310" spans="5:23" ht="18" customHeight="1">
      <c r="F310" s="73" t="s">
        <v>939</v>
      </c>
    </row>
    <row r="312" spans="5:23" ht="18" customHeight="1">
      <c r="F312" s="52" t="s">
        <v>959</v>
      </c>
    </row>
    <row r="313" spans="5:23" ht="18" customHeight="1">
      <c r="F313" s="54" t="s">
        <v>1029</v>
      </c>
    </row>
    <row r="314" spans="5:23" ht="18" customHeight="1">
      <c r="F314" s="76" t="s">
        <v>279</v>
      </c>
    </row>
    <row r="315" spans="5:23" ht="18" customHeight="1">
      <c r="F315" s="76" t="s">
        <v>916</v>
      </c>
    </row>
    <row r="316" spans="5:23" ht="18" customHeight="1">
      <c r="F316" s="76" t="s">
        <v>940</v>
      </c>
    </row>
    <row r="317" spans="5:23" ht="18" customHeight="1">
      <c r="F317" s="76" t="s">
        <v>941</v>
      </c>
    </row>
    <row r="318" spans="5:23" ht="18" customHeight="1">
      <c r="F318" s="76" t="s">
        <v>942</v>
      </c>
    </row>
    <row r="319" spans="5:23" ht="18" customHeight="1">
      <c r="F319" s="76" t="s">
        <v>943</v>
      </c>
    </row>
    <row r="320" spans="5:23" ht="18" customHeight="1">
      <c r="F320" s="54" t="s">
        <v>974</v>
      </c>
    </row>
    <row r="321" spans="6:6" ht="18" customHeight="1">
      <c r="F321" s="76" t="s">
        <v>109</v>
      </c>
    </row>
    <row r="322" spans="6:6" ht="18" customHeight="1">
      <c r="F322" s="52" t="s">
        <v>185</v>
      </c>
    </row>
    <row r="323" spans="6:6" ht="18" customHeight="1">
      <c r="F323" s="52" t="s">
        <v>960</v>
      </c>
    </row>
    <row r="324" spans="6:6" ht="18" customHeight="1">
      <c r="F324" s="52" t="s">
        <v>944</v>
      </c>
    </row>
    <row r="325" spans="6:6" ht="18" customHeight="1">
      <c r="F325" s="52" t="s">
        <v>945</v>
      </c>
    </row>
    <row r="326" spans="6:6" ht="18" customHeight="1">
      <c r="F326" s="52" t="s">
        <v>946</v>
      </c>
    </row>
    <row r="327" spans="6:6" ht="18" customHeight="1">
      <c r="F327" s="52" t="s">
        <v>947</v>
      </c>
    </row>
    <row r="328" spans="6:6" ht="18" customHeight="1">
      <c r="F328" s="52" t="s">
        <v>948</v>
      </c>
    </row>
    <row r="329" spans="6:6" ht="18" customHeight="1">
      <c r="F329" s="52" t="s">
        <v>949</v>
      </c>
    </row>
    <row r="330" spans="6:6" ht="18" customHeight="1">
      <c r="F330" s="52" t="s">
        <v>950</v>
      </c>
    </row>
    <row r="331" spans="6:6" ht="18" customHeight="1">
      <c r="F331" s="52" t="s">
        <v>951</v>
      </c>
    </row>
    <row r="332" spans="6:6" ht="18" customHeight="1">
      <c r="F332" s="52" t="s">
        <v>952</v>
      </c>
    </row>
    <row r="333" spans="6:6" ht="18" customHeight="1">
      <c r="F333" s="52" t="s">
        <v>953</v>
      </c>
    </row>
    <row r="334" spans="6:6" ht="18" customHeight="1">
      <c r="F334" s="52" t="s">
        <v>954</v>
      </c>
    </row>
    <row r="335" spans="6:6" ht="18" customHeight="1">
      <c r="F335" s="52" t="s">
        <v>955</v>
      </c>
    </row>
    <row r="336" spans="6:6" ht="18" customHeight="1">
      <c r="F336" s="52" t="s">
        <v>956</v>
      </c>
    </row>
    <row r="337" spans="5:25" ht="18" customHeight="1">
      <c r="F337" s="52" t="s">
        <v>957</v>
      </c>
    </row>
    <row r="338" spans="5:25" ht="18" customHeight="1">
      <c r="F338" s="52" t="s">
        <v>958</v>
      </c>
    </row>
    <row r="340" spans="5:25" ht="18" customHeight="1">
      <c r="E340" s="379" t="s">
        <v>893</v>
      </c>
      <c r="F340" s="379"/>
      <c r="G340" s="379"/>
      <c r="H340" s="379"/>
      <c r="I340" s="379"/>
      <c r="J340" s="380" t="s">
        <v>894</v>
      </c>
      <c r="K340" s="380"/>
      <c r="L340" s="380"/>
      <c r="M340" s="380"/>
      <c r="N340" s="380"/>
      <c r="O340" s="380"/>
      <c r="P340" s="380"/>
      <c r="Q340" s="380"/>
      <c r="R340" s="380"/>
      <c r="S340" s="380"/>
      <c r="T340" s="380"/>
      <c r="U340" s="380"/>
      <c r="V340" s="380"/>
      <c r="W340" s="380"/>
      <c r="Y340" s="73" t="s">
        <v>961</v>
      </c>
    </row>
    <row r="341" spans="5:25" ht="18" customHeight="1">
      <c r="E341" s="379" t="s">
        <v>896</v>
      </c>
      <c r="F341" s="379"/>
      <c r="G341" s="379"/>
      <c r="H341" s="379"/>
      <c r="I341" s="379"/>
      <c r="J341" s="380" t="s">
        <v>895</v>
      </c>
      <c r="K341" s="380"/>
      <c r="L341" s="380"/>
      <c r="M341" s="380"/>
      <c r="N341" s="380"/>
      <c r="O341" s="380"/>
      <c r="P341" s="380"/>
      <c r="Q341" s="380"/>
      <c r="R341" s="380"/>
      <c r="S341" s="380"/>
      <c r="T341" s="380"/>
      <c r="U341" s="380"/>
      <c r="V341" s="380"/>
      <c r="W341" s="380"/>
      <c r="Y341" s="73" t="s">
        <v>962</v>
      </c>
    </row>
    <row r="343" spans="5:25" ht="18" customHeight="1">
      <c r="G343" s="73" t="s">
        <v>964</v>
      </c>
    </row>
    <row r="344" spans="5:25" ht="18" customHeight="1">
      <c r="H344" s="73" t="s">
        <v>963</v>
      </c>
    </row>
    <row r="346" spans="5:25" ht="18" customHeight="1">
      <c r="H346" s="52" t="s">
        <v>965</v>
      </c>
    </row>
    <row r="347" spans="5:25" ht="18" customHeight="1">
      <c r="H347" s="52" t="s">
        <v>966</v>
      </c>
    </row>
    <row r="348" spans="5:25" ht="18" customHeight="1">
      <c r="H348" s="54" t="s">
        <v>1032</v>
      </c>
    </row>
    <row r="349" spans="5:25" ht="18" customHeight="1">
      <c r="H349" s="76" t="s">
        <v>1033</v>
      </c>
    </row>
    <row r="350" spans="5:25" ht="18" customHeight="1">
      <c r="H350" s="76" t="s">
        <v>1034</v>
      </c>
    </row>
    <row r="351" spans="5:25" ht="18" customHeight="1">
      <c r="H351" s="54" t="s">
        <v>972</v>
      </c>
    </row>
    <row r="352" spans="5:25" ht="18" customHeight="1">
      <c r="H352" s="76" t="s">
        <v>109</v>
      </c>
    </row>
    <row r="353" spans="5:27" ht="18" customHeight="1">
      <c r="H353" s="52" t="s">
        <v>967</v>
      </c>
    </row>
    <row r="354" spans="5:27" ht="18" customHeight="1">
      <c r="H354" s="52" t="s">
        <v>903</v>
      </c>
    </row>
    <row r="355" spans="5:27" ht="18" customHeight="1">
      <c r="H355" s="52" t="s">
        <v>968</v>
      </c>
    </row>
    <row r="358" spans="5:27" ht="18" customHeight="1">
      <c r="E358" s="379" t="s">
        <v>838</v>
      </c>
      <c r="F358" s="379"/>
      <c r="G358" s="379"/>
      <c r="H358" s="379"/>
      <c r="I358" s="379"/>
      <c r="J358" s="380" t="s">
        <v>897</v>
      </c>
      <c r="K358" s="380"/>
      <c r="L358" s="380"/>
      <c r="M358" s="380"/>
      <c r="N358" s="380"/>
      <c r="O358" s="380"/>
      <c r="P358" s="380"/>
      <c r="Q358" s="380"/>
      <c r="R358" s="380"/>
      <c r="S358" s="380"/>
      <c r="T358" s="380"/>
      <c r="U358" s="380"/>
      <c r="V358" s="380"/>
      <c r="W358" s="380"/>
    </row>
    <row r="359" spans="5:27" ht="18" customHeight="1">
      <c r="E359" s="379" t="s">
        <v>841</v>
      </c>
      <c r="F359" s="379"/>
      <c r="G359" s="379"/>
      <c r="H359" s="379"/>
      <c r="I359" s="379"/>
      <c r="J359" s="380" t="s">
        <v>898</v>
      </c>
      <c r="K359" s="380"/>
      <c r="L359" s="380"/>
      <c r="M359" s="380"/>
      <c r="N359" s="380"/>
      <c r="O359" s="380"/>
      <c r="P359" s="380"/>
      <c r="Q359" s="380"/>
      <c r="R359" s="380"/>
      <c r="S359" s="380"/>
      <c r="T359" s="380"/>
      <c r="U359" s="380"/>
      <c r="V359" s="380"/>
      <c r="W359" s="380"/>
    </row>
    <row r="361" spans="5:27" ht="18" customHeight="1">
      <c r="F361" s="379" t="s">
        <v>1036</v>
      </c>
      <c r="G361" s="379"/>
      <c r="H361" s="379"/>
      <c r="I361" s="379"/>
      <c r="J361" s="379"/>
      <c r="K361" s="379" t="s">
        <v>1037</v>
      </c>
      <c r="L361" s="379"/>
      <c r="M361" s="379"/>
      <c r="N361" s="379"/>
      <c r="O361" s="379"/>
      <c r="P361" s="379"/>
      <c r="Q361" s="379"/>
      <c r="R361" s="379"/>
      <c r="S361" s="379"/>
    </row>
    <row r="362" spans="5:27" ht="18" customHeight="1">
      <c r="F362" s="377" t="s">
        <v>1038</v>
      </c>
      <c r="G362" s="377"/>
      <c r="H362" s="377"/>
      <c r="I362" s="377"/>
      <c r="J362" s="377"/>
      <c r="K362" s="377" t="s">
        <v>1039</v>
      </c>
      <c r="L362" s="377"/>
      <c r="M362" s="377"/>
      <c r="N362" s="377"/>
      <c r="O362" s="377"/>
      <c r="P362" s="377"/>
      <c r="Q362" s="377"/>
      <c r="R362" s="377"/>
      <c r="S362" s="377"/>
    </row>
    <row r="363" spans="5:27" ht="18" customHeight="1">
      <c r="F363" s="377" t="s">
        <v>1038</v>
      </c>
      <c r="G363" s="377"/>
      <c r="H363" s="377"/>
      <c r="I363" s="377"/>
      <c r="J363" s="377"/>
      <c r="K363" s="377" t="s">
        <v>1040</v>
      </c>
      <c r="L363" s="377"/>
      <c r="M363" s="377"/>
      <c r="N363" s="377"/>
      <c r="O363" s="377"/>
      <c r="P363" s="377"/>
      <c r="Q363" s="377"/>
      <c r="R363" s="377"/>
      <c r="S363" s="377"/>
    </row>
    <row r="364" spans="5:27" ht="18" customHeight="1">
      <c r="F364" s="377" t="s">
        <v>1042</v>
      </c>
      <c r="G364" s="377"/>
      <c r="H364" s="377"/>
      <c r="I364" s="377"/>
      <c r="J364" s="377"/>
      <c r="K364" s="377" t="s">
        <v>1041</v>
      </c>
      <c r="L364" s="377"/>
      <c r="M364" s="377"/>
      <c r="N364" s="377"/>
      <c r="O364" s="377"/>
      <c r="P364" s="377"/>
      <c r="Q364" s="377"/>
      <c r="R364" s="377"/>
      <c r="S364" s="377"/>
    </row>
    <row r="365" spans="5:27" ht="18" customHeight="1">
      <c r="F365" s="377" t="s">
        <v>1042</v>
      </c>
      <c r="G365" s="377"/>
      <c r="H365" s="377"/>
      <c r="I365" s="377"/>
      <c r="J365" s="377"/>
      <c r="K365" s="377" t="s">
        <v>1043</v>
      </c>
      <c r="L365" s="377"/>
      <c r="M365" s="377"/>
      <c r="N365" s="377"/>
      <c r="O365" s="377"/>
      <c r="P365" s="377"/>
      <c r="Q365" s="377"/>
      <c r="R365" s="377"/>
      <c r="S365" s="377"/>
    </row>
    <row r="367" spans="5:27" ht="18" customHeight="1">
      <c r="F367" s="52" t="s">
        <v>1044</v>
      </c>
      <c r="G367" s="53"/>
      <c r="H367" s="53"/>
      <c r="I367" s="53"/>
      <c r="J367" s="53"/>
      <c r="K367" s="53"/>
      <c r="L367" s="53"/>
      <c r="M367" s="53"/>
      <c r="N367" s="53"/>
      <c r="O367" s="53"/>
      <c r="P367" s="53"/>
      <c r="Q367" s="53"/>
      <c r="R367" s="53"/>
      <c r="S367" s="53"/>
      <c r="T367" s="53"/>
      <c r="U367" s="53"/>
      <c r="V367" s="53"/>
      <c r="W367" s="53"/>
      <c r="X367" s="53"/>
      <c r="Y367" s="53"/>
      <c r="Z367" s="53"/>
      <c r="AA367" s="53"/>
    </row>
    <row r="368" spans="5:27" ht="18" customHeight="1">
      <c r="F368" s="52" t="s">
        <v>1045</v>
      </c>
      <c r="G368" s="53"/>
      <c r="H368" s="53"/>
      <c r="I368" s="53"/>
      <c r="J368" s="53"/>
      <c r="K368" s="53"/>
      <c r="L368" s="53"/>
      <c r="M368" s="53"/>
      <c r="N368" s="53"/>
      <c r="O368" s="53"/>
      <c r="P368" s="53"/>
      <c r="Q368" s="53"/>
      <c r="R368" s="53"/>
      <c r="S368" s="53"/>
      <c r="T368" s="53"/>
      <c r="U368" s="53"/>
      <c r="V368" s="53"/>
      <c r="W368" s="53"/>
      <c r="X368" s="53"/>
      <c r="Y368" s="53"/>
      <c r="Z368" s="53"/>
      <c r="AA368" s="53"/>
    </row>
    <row r="369" spans="6:27" ht="18" customHeight="1">
      <c r="F369" s="52" t="s">
        <v>1046</v>
      </c>
      <c r="G369" s="53"/>
      <c r="H369" s="53"/>
      <c r="I369" s="53"/>
      <c r="J369" s="53"/>
      <c r="K369" s="53"/>
      <c r="L369" s="53"/>
      <c r="M369" s="53"/>
      <c r="N369" s="53"/>
      <c r="O369" s="53"/>
      <c r="P369" s="53"/>
      <c r="Q369" s="53"/>
      <c r="R369" s="53"/>
      <c r="S369" s="53"/>
      <c r="T369" s="53"/>
      <c r="U369" s="53"/>
      <c r="V369" s="53"/>
      <c r="W369" s="53"/>
      <c r="X369" s="53"/>
      <c r="Y369" s="53"/>
      <c r="Z369" s="53"/>
      <c r="AA369" s="53"/>
    </row>
    <row r="370" spans="6:27" ht="18" customHeight="1">
      <c r="F370" s="52"/>
      <c r="G370" s="53"/>
      <c r="H370" s="53"/>
      <c r="I370" s="53"/>
      <c r="J370" s="53"/>
      <c r="K370" s="53"/>
      <c r="L370" s="53"/>
      <c r="M370" s="53"/>
      <c r="N370" s="53"/>
      <c r="O370" s="53"/>
      <c r="P370" s="53"/>
      <c r="Q370" s="53"/>
      <c r="R370" s="53"/>
      <c r="S370" s="53"/>
      <c r="T370" s="53"/>
      <c r="U370" s="53"/>
      <c r="V370" s="53"/>
      <c r="W370" s="53"/>
      <c r="X370" s="53"/>
      <c r="Y370" s="53"/>
      <c r="Z370" s="53"/>
      <c r="AA370" s="53"/>
    </row>
    <row r="371" spans="6:27" ht="18" customHeight="1">
      <c r="F371" s="52" t="s">
        <v>1047</v>
      </c>
      <c r="G371" s="53"/>
      <c r="H371" s="53"/>
      <c r="I371" s="53"/>
      <c r="J371" s="53"/>
      <c r="K371" s="53"/>
      <c r="L371" s="53"/>
      <c r="M371" s="53"/>
      <c r="N371" s="53"/>
      <c r="O371" s="53"/>
      <c r="P371" s="53"/>
      <c r="Q371" s="53"/>
      <c r="R371" s="53"/>
      <c r="S371" s="53"/>
      <c r="T371" s="53"/>
      <c r="U371" s="53"/>
      <c r="V371" s="53"/>
      <c r="W371" s="53"/>
      <c r="X371" s="53"/>
      <c r="Y371" s="53"/>
      <c r="Z371" s="53"/>
      <c r="AA371" s="53"/>
    </row>
    <row r="372" spans="6:27" ht="18" customHeight="1">
      <c r="F372" s="52" t="s">
        <v>1048</v>
      </c>
      <c r="G372" s="53"/>
      <c r="H372" s="53"/>
      <c r="I372" s="53"/>
      <c r="J372" s="53"/>
      <c r="K372" s="53"/>
      <c r="L372" s="53"/>
      <c r="M372" s="53"/>
      <c r="N372" s="53"/>
      <c r="O372" s="53"/>
      <c r="P372" s="53"/>
      <c r="Q372" s="53"/>
      <c r="R372" s="53"/>
      <c r="S372" s="53"/>
      <c r="T372" s="53"/>
      <c r="U372" s="53"/>
      <c r="V372" s="53"/>
      <c r="W372" s="53"/>
      <c r="X372" s="53"/>
      <c r="Y372" s="53"/>
      <c r="Z372" s="53"/>
      <c r="AA372" s="53"/>
    </row>
    <row r="373" spans="6:27" ht="18" customHeight="1">
      <c r="F373" s="52"/>
      <c r="G373" s="53"/>
      <c r="H373" s="53"/>
      <c r="I373" s="53"/>
      <c r="J373" s="53"/>
      <c r="K373" s="53"/>
      <c r="L373" s="53"/>
      <c r="M373" s="53"/>
      <c r="N373" s="53"/>
      <c r="O373" s="53"/>
      <c r="P373" s="53"/>
      <c r="Q373" s="53"/>
      <c r="R373" s="53"/>
      <c r="S373" s="53"/>
      <c r="T373" s="53"/>
      <c r="U373" s="53"/>
      <c r="V373" s="53"/>
      <c r="W373" s="53"/>
      <c r="X373" s="53"/>
      <c r="Y373" s="53"/>
      <c r="Z373" s="53"/>
      <c r="AA373" s="53"/>
    </row>
    <row r="374" spans="6:27" ht="18" customHeight="1">
      <c r="F374" s="54" t="s">
        <v>1032</v>
      </c>
      <c r="G374" s="53"/>
      <c r="H374" s="53"/>
      <c r="I374" s="53"/>
      <c r="J374" s="53"/>
      <c r="K374" s="53"/>
      <c r="L374" s="53"/>
      <c r="M374" s="53"/>
      <c r="N374" s="53"/>
      <c r="O374" s="53"/>
      <c r="P374" s="53"/>
      <c r="Q374" s="53"/>
      <c r="R374" s="53"/>
      <c r="S374" s="53"/>
      <c r="T374" s="53"/>
      <c r="U374" s="53"/>
      <c r="V374" s="53"/>
      <c r="W374" s="53"/>
      <c r="X374" s="53"/>
      <c r="Y374" s="53"/>
      <c r="Z374" s="53"/>
      <c r="AA374" s="53"/>
    </row>
    <row r="375" spans="6:27" ht="18" customHeight="1">
      <c r="F375" s="76" t="s">
        <v>1051</v>
      </c>
      <c r="G375" s="53"/>
      <c r="H375" s="53"/>
      <c r="I375" s="53"/>
      <c r="J375" s="53"/>
      <c r="K375" s="53"/>
      <c r="L375" s="53"/>
      <c r="M375" s="53"/>
      <c r="N375" s="53"/>
      <c r="O375" s="53"/>
      <c r="P375" s="53"/>
      <c r="Q375" s="53"/>
      <c r="R375" s="53"/>
      <c r="S375" s="53"/>
      <c r="T375" s="53"/>
      <c r="U375" s="53"/>
      <c r="V375" s="53"/>
      <c r="W375" s="53"/>
      <c r="X375" s="53"/>
      <c r="Y375" s="53"/>
      <c r="Z375" s="53"/>
      <c r="AA375" s="53"/>
    </row>
    <row r="376" spans="6:27" ht="18" customHeight="1">
      <c r="F376" s="76" t="s">
        <v>1052</v>
      </c>
      <c r="G376" s="53"/>
      <c r="H376" s="53"/>
      <c r="I376" s="53"/>
      <c r="J376" s="53"/>
      <c r="K376" s="53"/>
      <c r="L376" s="53"/>
      <c r="M376" s="53"/>
      <c r="N376" s="53"/>
      <c r="O376" s="53"/>
      <c r="P376" s="53"/>
      <c r="Q376" s="53"/>
      <c r="R376" s="53"/>
      <c r="S376" s="53"/>
      <c r="T376" s="53"/>
      <c r="U376" s="53"/>
      <c r="V376" s="53"/>
      <c r="W376" s="53"/>
      <c r="X376" s="53"/>
      <c r="Y376" s="53"/>
      <c r="Z376" s="53"/>
      <c r="AA376" s="53"/>
    </row>
    <row r="377" spans="6:27" ht="18" customHeight="1">
      <c r="F377" s="54" t="s">
        <v>972</v>
      </c>
      <c r="G377" s="53"/>
      <c r="H377" s="53"/>
      <c r="I377" s="53"/>
      <c r="J377" s="53"/>
      <c r="K377" s="53"/>
      <c r="L377" s="53"/>
      <c r="M377" s="53"/>
      <c r="N377" s="53"/>
      <c r="O377" s="53"/>
      <c r="P377" s="53"/>
      <c r="Q377" s="53"/>
      <c r="R377" s="53"/>
      <c r="S377" s="53"/>
      <c r="T377" s="53"/>
      <c r="U377" s="53"/>
      <c r="V377" s="53"/>
      <c r="W377" s="53"/>
      <c r="X377" s="53"/>
      <c r="Y377" s="53"/>
      <c r="Z377" s="53"/>
      <c r="AA377" s="53"/>
    </row>
    <row r="378" spans="6:27" ht="18" customHeight="1">
      <c r="F378" s="76" t="s">
        <v>109</v>
      </c>
      <c r="G378" s="53"/>
      <c r="H378" s="53"/>
      <c r="I378" s="53"/>
      <c r="J378" s="53"/>
      <c r="K378" s="53"/>
      <c r="L378" s="53"/>
      <c r="M378" s="53"/>
      <c r="N378" s="53"/>
      <c r="O378" s="53"/>
      <c r="P378" s="53"/>
      <c r="Q378" s="53"/>
      <c r="R378" s="53"/>
      <c r="S378" s="53"/>
      <c r="T378" s="53"/>
      <c r="U378" s="53"/>
      <c r="V378" s="53"/>
      <c r="W378" s="53"/>
      <c r="X378" s="53"/>
      <c r="Y378" s="53"/>
      <c r="Z378" s="53"/>
      <c r="AA378" s="53"/>
    </row>
    <row r="379" spans="6:27" ht="18" customHeight="1">
      <c r="F379" s="76"/>
      <c r="G379" s="53"/>
      <c r="H379" s="53"/>
      <c r="I379" s="53"/>
      <c r="J379" s="53"/>
      <c r="K379" s="53"/>
      <c r="L379" s="53"/>
      <c r="M379" s="53"/>
      <c r="N379" s="53"/>
      <c r="O379" s="53"/>
      <c r="P379" s="53"/>
      <c r="Q379" s="53"/>
      <c r="R379" s="53"/>
      <c r="S379" s="53"/>
      <c r="T379" s="53"/>
      <c r="U379" s="53"/>
      <c r="V379" s="53"/>
      <c r="W379" s="53"/>
      <c r="X379" s="53"/>
      <c r="Y379" s="53"/>
      <c r="Z379" s="53"/>
      <c r="AA379" s="53"/>
    </row>
    <row r="380" spans="6:27" ht="18" customHeight="1">
      <c r="F380" s="52" t="s">
        <v>1049</v>
      </c>
      <c r="G380" s="53"/>
      <c r="H380" s="53"/>
      <c r="I380" s="53"/>
      <c r="J380" s="53"/>
      <c r="K380" s="53"/>
      <c r="L380" s="53"/>
      <c r="M380" s="53"/>
      <c r="N380" s="53"/>
      <c r="O380" s="53"/>
      <c r="P380" s="53"/>
      <c r="Q380" s="53"/>
      <c r="R380" s="53"/>
      <c r="S380" s="53"/>
      <c r="T380" s="53"/>
      <c r="U380" s="53"/>
      <c r="V380" s="53"/>
      <c r="W380" s="53"/>
      <c r="X380" s="53"/>
      <c r="Y380" s="53"/>
      <c r="Z380" s="53"/>
      <c r="AA380" s="53"/>
    </row>
    <row r="381" spans="6:27" ht="18" customHeight="1">
      <c r="F381" s="52" t="s">
        <v>903</v>
      </c>
      <c r="G381" s="53"/>
      <c r="H381" s="53"/>
      <c r="I381" s="53"/>
      <c r="J381" s="53"/>
      <c r="K381" s="53"/>
      <c r="L381" s="53"/>
      <c r="M381" s="53"/>
      <c r="N381" s="53"/>
      <c r="O381" s="53"/>
      <c r="P381" s="53"/>
      <c r="Q381" s="53"/>
      <c r="R381" s="53"/>
      <c r="S381" s="53"/>
      <c r="T381" s="53"/>
      <c r="U381" s="53"/>
      <c r="V381" s="53"/>
      <c r="W381" s="53"/>
      <c r="X381" s="53"/>
      <c r="Y381" s="53"/>
      <c r="Z381" s="53"/>
      <c r="AA381" s="53"/>
    </row>
    <row r="382" spans="6:27" ht="18" customHeight="1">
      <c r="F382" s="52" t="s">
        <v>1050</v>
      </c>
      <c r="G382" s="53"/>
      <c r="H382" s="53"/>
      <c r="I382" s="53"/>
      <c r="J382" s="53"/>
      <c r="K382" s="53"/>
      <c r="L382" s="53"/>
      <c r="M382" s="53"/>
      <c r="N382" s="53"/>
      <c r="O382" s="53"/>
      <c r="P382" s="53"/>
      <c r="Q382" s="53"/>
      <c r="R382" s="53"/>
      <c r="S382" s="53"/>
      <c r="T382" s="53"/>
      <c r="U382" s="53"/>
      <c r="V382" s="53"/>
      <c r="W382" s="53"/>
      <c r="X382" s="53"/>
      <c r="Y382" s="53"/>
      <c r="Z382" s="53"/>
      <c r="AA382" s="53"/>
    </row>
    <row r="385" spans="6:6" ht="18" customHeight="1">
      <c r="F385" s="52" t="s">
        <v>1053</v>
      </c>
    </row>
    <row r="386" spans="6:6" ht="18" customHeight="1">
      <c r="F386" s="54" t="s">
        <v>1058</v>
      </c>
    </row>
    <row r="387" spans="6:6" ht="18" customHeight="1">
      <c r="F387" s="76" t="s">
        <v>1059</v>
      </c>
    </row>
    <row r="388" spans="6:6" ht="18" customHeight="1">
      <c r="F388" s="76" t="s">
        <v>1060</v>
      </c>
    </row>
    <row r="389" spans="6:6" ht="18" customHeight="1">
      <c r="F389" s="76" t="s">
        <v>1061</v>
      </c>
    </row>
    <row r="390" spans="6:6" ht="18" customHeight="1">
      <c r="F390" s="76" t="s">
        <v>1062</v>
      </c>
    </row>
    <row r="391" spans="6:6" ht="18" customHeight="1">
      <c r="F391" s="76" t="s">
        <v>1063</v>
      </c>
    </row>
    <row r="392" spans="6:6" ht="18" customHeight="1">
      <c r="F392" s="54" t="s">
        <v>1064</v>
      </c>
    </row>
    <row r="393" spans="6:6" ht="18" customHeight="1">
      <c r="F393" s="76" t="s">
        <v>1065</v>
      </c>
    </row>
    <row r="394" spans="6:6" ht="18" customHeight="1">
      <c r="F394" s="76" t="s">
        <v>1066</v>
      </c>
    </row>
    <row r="395" spans="6:6" ht="18" customHeight="1">
      <c r="F395" s="76" t="s">
        <v>1054</v>
      </c>
    </row>
    <row r="396" spans="6:6" ht="18" customHeight="1">
      <c r="F396" s="76" t="s">
        <v>109</v>
      </c>
    </row>
    <row r="397" spans="6:6" ht="18" customHeight="1">
      <c r="F397" s="76"/>
    </row>
    <row r="398" spans="6:6" ht="18" customHeight="1">
      <c r="F398" s="52" t="s">
        <v>1055</v>
      </c>
    </row>
    <row r="399" spans="6:6" ht="18" customHeight="1">
      <c r="F399" s="52" t="s">
        <v>1056</v>
      </c>
    </row>
    <row r="400" spans="6:6" ht="18" customHeight="1">
      <c r="F400" s="52" t="s">
        <v>1057</v>
      </c>
    </row>
    <row r="404" spans="6:6" ht="18" customHeight="1">
      <c r="F404" s="54" t="s">
        <v>1058</v>
      </c>
    </row>
    <row r="405" spans="6:6" ht="18" customHeight="1">
      <c r="F405" s="76" t="s">
        <v>1068</v>
      </c>
    </row>
    <row r="406" spans="6:6" ht="18" customHeight="1">
      <c r="F406" s="76" t="s">
        <v>1069</v>
      </c>
    </row>
    <row r="407" spans="6:6" ht="18" customHeight="1">
      <c r="F407" s="76" t="s">
        <v>1070</v>
      </c>
    </row>
    <row r="408" spans="6:6" ht="18" customHeight="1">
      <c r="F408" s="76" t="s">
        <v>1071</v>
      </c>
    </row>
    <row r="409" spans="6:6" ht="18" customHeight="1">
      <c r="F409" s="76" t="s">
        <v>1072</v>
      </c>
    </row>
    <row r="410" spans="6:6" ht="18" customHeight="1">
      <c r="F410" s="54" t="s">
        <v>1064</v>
      </c>
    </row>
    <row r="411" spans="6:6" ht="18" customHeight="1">
      <c r="F411" s="76" t="s">
        <v>1065</v>
      </c>
    </row>
    <row r="412" spans="6:6" ht="18" customHeight="1">
      <c r="F412" s="76" t="s">
        <v>1066</v>
      </c>
    </row>
    <row r="413" spans="6:6" ht="18" customHeight="1">
      <c r="F413" s="76" t="s">
        <v>1054</v>
      </c>
    </row>
    <row r="414" spans="6:6" ht="18" customHeight="1">
      <c r="F414" s="76" t="s">
        <v>109</v>
      </c>
    </row>
    <row r="415" spans="6:6" ht="18" customHeight="1">
      <c r="F415" s="52" t="s">
        <v>1055</v>
      </c>
    </row>
    <row r="416" spans="6:6" ht="18" customHeight="1">
      <c r="F416" s="52" t="s">
        <v>1056</v>
      </c>
    </row>
    <row r="417" spans="3:7" ht="18" customHeight="1">
      <c r="F417" s="52" t="s">
        <v>1067</v>
      </c>
    </row>
    <row r="420" spans="3:7" ht="18" customHeight="1">
      <c r="C420" s="75" t="s">
        <v>1073</v>
      </c>
      <c r="D420" s="75"/>
      <c r="E420" s="75"/>
      <c r="F420" s="75"/>
      <c r="G420" s="75"/>
    </row>
    <row r="440" spans="3:11" ht="18" customHeight="1">
      <c r="D440" s="73" t="s">
        <v>1074</v>
      </c>
      <c r="K440" s="73" t="s">
        <v>1075</v>
      </c>
    </row>
    <row r="442" spans="3:11" ht="18" customHeight="1">
      <c r="C442" s="75" t="s">
        <v>1076</v>
      </c>
      <c r="D442" s="75"/>
      <c r="E442" s="75"/>
      <c r="F442" s="75"/>
      <c r="G442" s="75"/>
    </row>
    <row r="443" spans="3:11" s="83" customFormat="1" ht="18" customHeight="1">
      <c r="D443" s="83" t="s">
        <v>1077</v>
      </c>
    </row>
    <row r="444" spans="3:11" ht="18" customHeight="1">
      <c r="D444" s="73" t="s">
        <v>1078</v>
      </c>
    </row>
    <row r="446" spans="3:11" ht="18" customHeight="1">
      <c r="D446" s="52" t="s">
        <v>1079</v>
      </c>
    </row>
    <row r="447" spans="3:11" ht="18" customHeight="1">
      <c r="D447" s="54" t="s">
        <v>1084</v>
      </c>
    </row>
    <row r="448" spans="3:11" ht="18" customHeight="1">
      <c r="D448" s="54" t="s">
        <v>972</v>
      </c>
    </row>
    <row r="449" spans="4:18" ht="18" customHeight="1">
      <c r="D449" s="76" t="s">
        <v>109</v>
      </c>
    </row>
    <row r="450" spans="4:18" ht="18" customHeight="1">
      <c r="D450" s="52" t="s">
        <v>1080</v>
      </c>
    </row>
    <row r="451" spans="4:18" ht="18" customHeight="1">
      <c r="D451" s="52" t="s">
        <v>388</v>
      </c>
    </row>
    <row r="452" spans="4:18" ht="18" customHeight="1">
      <c r="D452" s="52">
        <f>--         4</f>
        <v>4</v>
      </c>
    </row>
    <row r="453" spans="4:18" ht="18" customHeight="1">
      <c r="D453" s="52" t="s">
        <v>1081</v>
      </c>
    </row>
    <row r="454" spans="4:18" ht="18" customHeight="1">
      <c r="D454" s="54" t="s">
        <v>1085</v>
      </c>
    </row>
    <row r="455" spans="4:18" ht="18" customHeight="1">
      <c r="D455" s="54" t="s">
        <v>972</v>
      </c>
    </row>
    <row r="456" spans="4:18" ht="18" customHeight="1">
      <c r="D456" s="76" t="s">
        <v>109</v>
      </c>
    </row>
    <row r="457" spans="4:18" ht="18" customHeight="1">
      <c r="D457" s="52" t="s">
        <v>1082</v>
      </c>
    </row>
    <row r="458" spans="4:18" ht="18" customHeight="1">
      <c r="D458" s="52" t="s">
        <v>1083</v>
      </c>
    </row>
    <row r="459" spans="4:18" ht="18" customHeight="1">
      <c r="D459" s="52">
        <f>--               4</f>
        <v>4</v>
      </c>
    </row>
    <row r="461" spans="4:18" ht="18" customHeight="1">
      <c r="D461" s="379" t="s">
        <v>835</v>
      </c>
      <c r="E461" s="379"/>
      <c r="F461" s="379"/>
      <c r="G461" s="379"/>
      <c r="H461" s="379" t="s">
        <v>16</v>
      </c>
      <c r="I461" s="379"/>
      <c r="J461" s="379"/>
      <c r="K461" s="379"/>
      <c r="L461" s="379"/>
      <c r="M461" s="379"/>
      <c r="N461" s="379"/>
      <c r="O461" s="379"/>
      <c r="P461" s="379"/>
      <c r="Q461" s="379"/>
      <c r="R461" s="379"/>
    </row>
    <row r="462" spans="4:18" ht="18" customHeight="1">
      <c r="D462" s="377" t="s">
        <v>1086</v>
      </c>
      <c r="E462" s="377"/>
      <c r="F462" s="377"/>
      <c r="G462" s="377"/>
      <c r="H462" s="378" t="s">
        <v>1087</v>
      </c>
      <c r="I462" s="378"/>
      <c r="J462" s="378"/>
      <c r="K462" s="378"/>
      <c r="L462" s="378"/>
      <c r="M462" s="378"/>
      <c r="N462" s="378"/>
      <c r="O462" s="378"/>
      <c r="P462" s="378"/>
      <c r="Q462" s="378"/>
      <c r="R462" s="378"/>
    </row>
    <row r="463" spans="4:18" ht="18" customHeight="1">
      <c r="D463" s="377" t="s">
        <v>1088</v>
      </c>
      <c r="E463" s="377"/>
      <c r="F463" s="377"/>
      <c r="G463" s="377"/>
      <c r="H463" s="378" t="s">
        <v>1089</v>
      </c>
      <c r="I463" s="378"/>
      <c r="J463" s="378"/>
      <c r="K463" s="378"/>
      <c r="L463" s="378"/>
      <c r="M463" s="378"/>
      <c r="N463" s="378"/>
      <c r="O463" s="378"/>
      <c r="P463" s="378"/>
      <c r="Q463" s="378"/>
      <c r="R463" s="378"/>
    </row>
    <row r="464" spans="4:18" ht="18" customHeight="1">
      <c r="D464" s="377" t="s">
        <v>1090</v>
      </c>
      <c r="E464" s="377"/>
      <c r="F464" s="377"/>
      <c r="G464" s="377"/>
      <c r="H464" s="378" t="s">
        <v>1091</v>
      </c>
      <c r="I464" s="378"/>
      <c r="J464" s="378"/>
      <c r="K464" s="378"/>
      <c r="L464" s="378"/>
      <c r="M464" s="378"/>
      <c r="N464" s="378"/>
      <c r="O464" s="378"/>
      <c r="P464" s="378"/>
      <c r="Q464" s="378"/>
      <c r="R464" s="378"/>
    </row>
    <row r="479" spans="4:15" ht="18" customHeight="1">
      <c r="D479" s="84" t="s">
        <v>1092</v>
      </c>
      <c r="E479" s="84"/>
      <c r="F479" s="84"/>
      <c r="G479" s="84"/>
      <c r="H479" s="84"/>
      <c r="I479" s="84"/>
      <c r="J479" s="84"/>
      <c r="K479" s="84"/>
      <c r="L479" s="84"/>
      <c r="M479" s="84"/>
      <c r="N479" s="84"/>
      <c r="O479" s="84"/>
    </row>
    <row r="481" spans="5:15" ht="18" customHeight="1">
      <c r="E481" s="73" t="s">
        <v>467</v>
      </c>
    </row>
    <row r="482" spans="5:15" ht="18" customHeight="1">
      <c r="F482" s="73" t="s">
        <v>1093</v>
      </c>
    </row>
    <row r="484" spans="5:15" ht="18" customHeight="1">
      <c r="F484" s="73" t="s">
        <v>1098</v>
      </c>
      <c r="H484" s="85" t="s">
        <v>1094</v>
      </c>
      <c r="I484" s="86"/>
      <c r="J484" s="86" t="s">
        <v>1095</v>
      </c>
      <c r="K484" s="86"/>
      <c r="L484" s="86"/>
    </row>
    <row r="485" spans="5:15" ht="18" customHeight="1">
      <c r="H485" s="73" t="s">
        <v>1096</v>
      </c>
      <c r="J485" s="73" t="s">
        <v>1097</v>
      </c>
    </row>
    <row r="487" spans="5:15" ht="18" customHeight="1">
      <c r="F487" s="73" t="s">
        <v>1099</v>
      </c>
      <c r="H487" s="85" t="s">
        <v>1100</v>
      </c>
      <c r="I487" s="86"/>
      <c r="J487" s="86" t="s">
        <v>1101</v>
      </c>
      <c r="K487" s="86"/>
      <c r="L487" s="86"/>
      <c r="M487" s="86"/>
    </row>
    <row r="488" spans="5:15" ht="18" customHeight="1">
      <c r="H488" s="53" t="s">
        <v>1102</v>
      </c>
      <c r="J488" s="53" t="s">
        <v>1103</v>
      </c>
    </row>
    <row r="490" spans="5:15" ht="18" customHeight="1">
      <c r="F490" s="73" t="s">
        <v>1104</v>
      </c>
      <c r="G490" s="85"/>
      <c r="H490" s="85" t="s">
        <v>1105</v>
      </c>
      <c r="I490" s="86"/>
      <c r="J490" s="86" t="s">
        <v>1106</v>
      </c>
      <c r="K490" s="86"/>
      <c r="L490" s="86"/>
      <c r="M490" s="86"/>
      <c r="N490" s="86"/>
    </row>
    <row r="491" spans="5:15" ht="18" customHeight="1">
      <c r="H491" s="53" t="s">
        <v>1107</v>
      </c>
      <c r="J491" s="53" t="s">
        <v>1108</v>
      </c>
    </row>
    <row r="493" spans="5:15" ht="18" customHeight="1">
      <c r="F493" s="73" t="s">
        <v>1109</v>
      </c>
      <c r="H493" s="85" t="s">
        <v>1110</v>
      </c>
      <c r="I493" s="86"/>
      <c r="J493" s="86" t="s">
        <v>1111</v>
      </c>
      <c r="K493" s="86"/>
      <c r="L493" s="86"/>
      <c r="M493" s="86"/>
      <c r="N493" s="86"/>
      <c r="O493" s="86"/>
    </row>
    <row r="494" spans="5:15" ht="18" customHeight="1">
      <c r="H494" s="53" t="s">
        <v>1112</v>
      </c>
      <c r="J494" s="53" t="s">
        <v>1113</v>
      </c>
    </row>
    <row r="495" spans="5:15" ht="18" customHeight="1">
      <c r="H495" s="86" t="s">
        <v>1114</v>
      </c>
      <c r="I495" s="86"/>
      <c r="J495" s="86" t="s">
        <v>1116</v>
      </c>
      <c r="K495" s="86"/>
    </row>
    <row r="496" spans="5:15" ht="18" customHeight="1">
      <c r="H496" s="86" t="s">
        <v>1115</v>
      </c>
      <c r="I496" s="86"/>
      <c r="J496" s="86" t="s">
        <v>1117</v>
      </c>
      <c r="K496" s="86"/>
    </row>
    <row r="498" spans="5:14" ht="18" customHeight="1">
      <c r="F498" s="73" t="s">
        <v>1118</v>
      </c>
    </row>
    <row r="501" spans="5:14" ht="18" customHeight="1">
      <c r="F501" s="54" t="s">
        <v>1032</v>
      </c>
    </row>
    <row r="502" spans="5:14" ht="18" customHeight="1">
      <c r="F502" s="76" t="s">
        <v>1122</v>
      </c>
    </row>
    <row r="503" spans="5:14" ht="18" customHeight="1">
      <c r="F503" s="76" t="s">
        <v>1123</v>
      </c>
    </row>
    <row r="504" spans="5:14" ht="18" customHeight="1">
      <c r="F504" s="76" t="s">
        <v>1124</v>
      </c>
    </row>
    <row r="505" spans="5:14" ht="18" customHeight="1">
      <c r="F505" s="54" t="s">
        <v>972</v>
      </c>
    </row>
    <row r="506" spans="5:14" ht="18" customHeight="1">
      <c r="F506" s="76" t="s">
        <v>109</v>
      </c>
    </row>
    <row r="507" spans="5:14" ht="18" customHeight="1">
      <c r="F507" s="76"/>
    </row>
    <row r="508" spans="5:14" ht="18" customHeight="1">
      <c r="F508" s="52" t="s">
        <v>1121</v>
      </c>
    </row>
    <row r="509" spans="5:14" ht="18" customHeight="1">
      <c r="F509" s="52" t="s">
        <v>1119</v>
      </c>
    </row>
    <row r="510" spans="5:14" ht="18" customHeight="1">
      <c r="F510" s="52" t="s">
        <v>1120</v>
      </c>
    </row>
    <row r="512" spans="5:14" ht="18" customHeight="1">
      <c r="E512" s="87" t="s">
        <v>1125</v>
      </c>
      <c r="F512" s="87"/>
      <c r="G512" s="87"/>
      <c r="H512" s="87"/>
      <c r="I512" s="87"/>
      <c r="J512" s="87"/>
      <c r="K512" s="87"/>
      <c r="L512" s="87"/>
      <c r="M512" s="87"/>
      <c r="N512" s="87"/>
    </row>
    <row r="514" spans="6:7" ht="18" customHeight="1">
      <c r="F514" s="73" t="s">
        <v>467</v>
      </c>
    </row>
    <row r="515" spans="6:7" ht="18" customHeight="1">
      <c r="G515" s="73" t="s">
        <v>1126</v>
      </c>
    </row>
    <row r="517" spans="6:7" ht="18" customHeight="1">
      <c r="G517" s="54" t="s">
        <v>1032</v>
      </c>
    </row>
    <row r="518" spans="6:7" ht="18" customHeight="1">
      <c r="G518" s="76" t="s">
        <v>1130</v>
      </c>
    </row>
    <row r="519" spans="6:7" ht="18" customHeight="1">
      <c r="G519" s="76" t="s">
        <v>1134</v>
      </c>
    </row>
    <row r="520" spans="6:7" ht="18" customHeight="1">
      <c r="G520" s="76" t="s">
        <v>1135</v>
      </c>
    </row>
    <row r="521" spans="6:7" ht="18" customHeight="1">
      <c r="G521" s="76" t="s">
        <v>1136</v>
      </c>
    </row>
    <row r="522" spans="6:7" ht="18" customHeight="1">
      <c r="G522" s="76" t="s">
        <v>1137</v>
      </c>
    </row>
    <row r="523" spans="6:7" ht="18" customHeight="1">
      <c r="G523" s="54" t="s">
        <v>972</v>
      </c>
    </row>
    <row r="524" spans="6:7" ht="18" customHeight="1">
      <c r="G524" s="76" t="s">
        <v>109</v>
      </c>
    </row>
    <row r="525" spans="6:7" ht="18" customHeight="1">
      <c r="G525" s="52" t="s">
        <v>1127</v>
      </c>
    </row>
    <row r="526" spans="6:7" ht="18" customHeight="1">
      <c r="G526" s="52" t="s">
        <v>1128</v>
      </c>
    </row>
    <row r="527" spans="6:7" ht="18" customHeight="1">
      <c r="G527" s="52" t="s">
        <v>1129</v>
      </c>
    </row>
    <row r="528" spans="6:7" ht="18" customHeight="1">
      <c r="G528" s="54" t="s">
        <v>1032</v>
      </c>
    </row>
    <row r="529" spans="7:7" ht="18" customHeight="1">
      <c r="G529" s="76" t="s">
        <v>1138</v>
      </c>
    </row>
    <row r="530" spans="7:7" ht="18" customHeight="1">
      <c r="G530" s="76" t="s">
        <v>1139</v>
      </c>
    </row>
    <row r="531" spans="7:7" ht="18" customHeight="1">
      <c r="G531" s="76" t="s">
        <v>1140</v>
      </c>
    </row>
    <row r="532" spans="7:7" ht="18" customHeight="1">
      <c r="G532" s="76" t="s">
        <v>1141</v>
      </c>
    </row>
    <row r="533" spans="7:7" ht="18" customHeight="1">
      <c r="G533" s="76" t="s">
        <v>1142</v>
      </c>
    </row>
    <row r="534" spans="7:7" ht="18" customHeight="1">
      <c r="G534" s="54" t="s">
        <v>972</v>
      </c>
    </row>
    <row r="535" spans="7:7" ht="18" customHeight="1">
      <c r="G535" s="76" t="s">
        <v>109</v>
      </c>
    </row>
    <row r="536" spans="7:7" ht="18" customHeight="1">
      <c r="G536" s="52" t="s">
        <v>1131</v>
      </c>
    </row>
    <row r="537" spans="7:7" ht="18" customHeight="1">
      <c r="G537" s="52" t="s">
        <v>1132</v>
      </c>
    </row>
    <row r="538" spans="7:7" ht="18" customHeight="1">
      <c r="G538" s="52" t="s">
        <v>1133</v>
      </c>
    </row>
  </sheetData>
  <mergeCells count="101">
    <mergeCell ref="D128:J128"/>
    <mergeCell ref="K128:U128"/>
    <mergeCell ref="V128:AB128"/>
    <mergeCell ref="D129:J129"/>
    <mergeCell ref="K129:U129"/>
    <mergeCell ref="V129:AB129"/>
    <mergeCell ref="A1:A8"/>
    <mergeCell ref="D126:J126"/>
    <mergeCell ref="K126:U126"/>
    <mergeCell ref="V126:AB126"/>
    <mergeCell ref="D127:J127"/>
    <mergeCell ref="K127:U127"/>
    <mergeCell ref="V127:AB127"/>
    <mergeCell ref="D132:J132"/>
    <mergeCell ref="K132:U132"/>
    <mergeCell ref="V132:AB132"/>
    <mergeCell ref="D130:J130"/>
    <mergeCell ref="K130:U130"/>
    <mergeCell ref="V130:AB130"/>
    <mergeCell ref="D131:J131"/>
    <mergeCell ref="K131:U131"/>
    <mergeCell ref="V131:AB131"/>
    <mergeCell ref="D176:J176"/>
    <mergeCell ref="K176:U176"/>
    <mergeCell ref="V176:AB176"/>
    <mergeCell ref="D202:J202"/>
    <mergeCell ref="K202:U202"/>
    <mergeCell ref="D135:J135"/>
    <mergeCell ref="K135:U135"/>
    <mergeCell ref="D150:J150"/>
    <mergeCell ref="K150:U150"/>
    <mergeCell ref="D165:J165"/>
    <mergeCell ref="K165:U165"/>
    <mergeCell ref="D219:H219"/>
    <mergeCell ref="I219:V219"/>
    <mergeCell ref="D220:H220"/>
    <mergeCell ref="I220:V220"/>
    <mergeCell ref="D221:H221"/>
    <mergeCell ref="I221:V221"/>
    <mergeCell ref="D201:J201"/>
    <mergeCell ref="K201:U201"/>
    <mergeCell ref="D218:H218"/>
    <mergeCell ref="I218:V218"/>
    <mergeCell ref="D226:H226"/>
    <mergeCell ref="I226:V226"/>
    <mergeCell ref="W226:Z226"/>
    <mergeCell ref="D227:H227"/>
    <mergeCell ref="I227:V227"/>
    <mergeCell ref="W227:Z227"/>
    <mergeCell ref="D222:H222"/>
    <mergeCell ref="I222:V222"/>
    <mergeCell ref="D224:H224"/>
    <mergeCell ref="I224:V224"/>
    <mergeCell ref="W224:Z224"/>
    <mergeCell ref="D225:H225"/>
    <mergeCell ref="I225:V225"/>
    <mergeCell ref="W225:Z225"/>
    <mergeCell ref="D230:H230"/>
    <mergeCell ref="I230:V230"/>
    <mergeCell ref="W230:Z230"/>
    <mergeCell ref="D231:H231"/>
    <mergeCell ref="I231:V231"/>
    <mergeCell ref="W231:Z231"/>
    <mergeCell ref="D228:H228"/>
    <mergeCell ref="I228:V228"/>
    <mergeCell ref="W228:Z228"/>
    <mergeCell ref="D229:H229"/>
    <mergeCell ref="I229:V229"/>
    <mergeCell ref="W229:Z229"/>
    <mergeCell ref="E308:I308"/>
    <mergeCell ref="J308:W308"/>
    <mergeCell ref="E340:I340"/>
    <mergeCell ref="J340:W340"/>
    <mergeCell ref="E341:I341"/>
    <mergeCell ref="J341:W341"/>
    <mergeCell ref="E233:I233"/>
    <mergeCell ref="J233:W233"/>
    <mergeCell ref="E255:I255"/>
    <mergeCell ref="J255:W255"/>
    <mergeCell ref="F362:J362"/>
    <mergeCell ref="K362:S362"/>
    <mergeCell ref="F363:J363"/>
    <mergeCell ref="K363:S363"/>
    <mergeCell ref="F364:J364"/>
    <mergeCell ref="K364:S364"/>
    <mergeCell ref="E358:I358"/>
    <mergeCell ref="J358:W358"/>
    <mergeCell ref="E359:I359"/>
    <mergeCell ref="J359:W359"/>
    <mergeCell ref="F361:J361"/>
    <mergeCell ref="K361:S361"/>
    <mergeCell ref="D463:G463"/>
    <mergeCell ref="H463:R463"/>
    <mergeCell ref="D464:G464"/>
    <mergeCell ref="H464:R464"/>
    <mergeCell ref="F365:J365"/>
    <mergeCell ref="K365:S365"/>
    <mergeCell ref="D461:G461"/>
    <mergeCell ref="H461:R461"/>
    <mergeCell ref="D462:G462"/>
    <mergeCell ref="H462:R462"/>
  </mergeCells>
  <phoneticPr fontId="2" type="noConversion"/>
  <hyperlinks>
    <hyperlink ref="D4" r:id="rId1" xr:uid="{13B099AC-8491-4A1E-8606-7D18C342AE5E}"/>
    <hyperlink ref="D3" r:id="rId2" xr:uid="{E717ED2E-CF0A-47F6-98A8-207D631F20D8}"/>
    <hyperlink ref="A1:A8" location="목차!A1" display="목차!A1" xr:uid="{2032B46D-3440-4BFF-96F6-C4DDECC746F5}"/>
    <hyperlink ref="D5" r:id="rId3" xr:uid="{789B7856-8F8F-4354-B504-6541F0D41300}"/>
    <hyperlink ref="D6" r:id="rId4" xr:uid="{082D1910-C05B-4BD3-8AB5-D8B8D5602A6C}"/>
    <hyperlink ref="D1" r:id="rId5" xr:uid="{C2CC7014-D1AE-4E94-91EE-94875DD36F97}"/>
    <hyperlink ref="A7" location="목차!A1" display="목차!A1" xr:uid="{8A2F88FD-D381-43A8-92E0-BB0F459CDCFE}"/>
    <hyperlink ref="D7" r:id="rId6" xr:uid="{32B5C47D-9906-4CEE-8A40-0C9E3E16D5B9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DDB6AF-9674-4CB9-B266-E23A402AC467}">
  <dimension ref="A1:AA286"/>
  <sheetViews>
    <sheetView showGridLines="0" zoomScaleNormal="100" workbookViewId="0">
      <selection activeCell="B8" sqref="B8"/>
    </sheetView>
  </sheetViews>
  <sheetFormatPr defaultColWidth="3.83203125" defaultRowHeight="18" customHeight="1"/>
  <cols>
    <col min="1" max="1" width="3" customWidth="1"/>
    <col min="10" max="10" width="3.83203125" customWidth="1"/>
  </cols>
  <sheetData>
    <row r="1" spans="1:13" ht="18" customHeight="1">
      <c r="A1" s="286" t="s">
        <v>0</v>
      </c>
      <c r="D1" s="15" t="s">
        <v>20</v>
      </c>
    </row>
    <row r="2" spans="1:13" ht="18" customHeight="1">
      <c r="A2" s="287"/>
      <c r="B2" t="s">
        <v>5</v>
      </c>
      <c r="D2" t="s">
        <v>6</v>
      </c>
    </row>
    <row r="3" spans="1:13" ht="18" customHeight="1">
      <c r="A3" s="287"/>
      <c r="B3" t="s">
        <v>3</v>
      </c>
      <c r="D3" s="15" t="s">
        <v>4</v>
      </c>
    </row>
    <row r="4" spans="1:13" ht="18" customHeight="1">
      <c r="A4" s="287"/>
      <c r="B4" t="s">
        <v>1</v>
      </c>
      <c r="D4" s="15" t="s">
        <v>2</v>
      </c>
    </row>
    <row r="5" spans="1:13" ht="18" customHeight="1">
      <c r="A5" s="287"/>
      <c r="B5" t="s">
        <v>10</v>
      </c>
      <c r="D5" s="15" t="s">
        <v>11</v>
      </c>
    </row>
    <row r="6" spans="1:13" ht="18" customHeight="1">
      <c r="A6" s="287"/>
      <c r="B6" t="s">
        <v>13</v>
      </c>
      <c r="D6" s="15" t="s">
        <v>12</v>
      </c>
    </row>
    <row r="7" spans="1:13" ht="18" customHeight="1">
      <c r="A7" s="287"/>
      <c r="B7" t="s">
        <v>24</v>
      </c>
      <c r="D7" s="15" t="s">
        <v>25</v>
      </c>
    </row>
    <row r="8" spans="1:13" ht="18" customHeight="1">
      <c r="A8" s="287"/>
      <c r="B8" t="s">
        <v>6317</v>
      </c>
    </row>
    <row r="10" spans="1:13" ht="18" customHeight="1">
      <c r="C10" s="42" t="s">
        <v>689</v>
      </c>
      <c r="D10" s="42"/>
      <c r="E10" s="42"/>
      <c r="F10" s="42"/>
      <c r="G10" s="42"/>
      <c r="H10" s="42"/>
      <c r="I10" s="42"/>
      <c r="J10" s="42"/>
      <c r="K10" s="42"/>
      <c r="L10" s="42"/>
    </row>
    <row r="12" spans="1:13" ht="18" customHeight="1">
      <c r="D12" t="s">
        <v>690</v>
      </c>
    </row>
    <row r="13" spans="1:13" ht="18" customHeight="1">
      <c r="D13" t="s">
        <v>691</v>
      </c>
    </row>
    <row r="16" spans="1:13" ht="18" customHeight="1">
      <c r="F16" s="28" t="s">
        <v>692</v>
      </c>
      <c r="G16" s="28"/>
      <c r="H16" s="28"/>
      <c r="I16" s="28"/>
      <c r="J16" s="28"/>
      <c r="K16" s="28"/>
      <c r="L16" s="28"/>
      <c r="M16" s="28"/>
    </row>
    <row r="17" spans="6:21" ht="18" customHeight="1">
      <c r="F17" s="62"/>
      <c r="G17" s="62" t="s">
        <v>703</v>
      </c>
      <c r="H17" s="62"/>
      <c r="I17" s="62"/>
      <c r="J17" s="62"/>
      <c r="K17" s="62"/>
      <c r="L17" s="62"/>
      <c r="M17" s="62"/>
    </row>
    <row r="18" spans="6:21" ht="18" customHeight="1">
      <c r="G18" s="67" t="s">
        <v>693</v>
      </c>
      <c r="H18" s="67" t="s">
        <v>694</v>
      </c>
      <c r="I18" s="67" t="s">
        <v>695</v>
      </c>
      <c r="J18" s="67" t="s">
        <v>696</v>
      </c>
      <c r="K18" s="67" t="s">
        <v>697</v>
      </c>
      <c r="L18" s="67"/>
      <c r="M18" s="67"/>
      <c r="O18" s="67" t="s">
        <v>693</v>
      </c>
      <c r="P18" s="67" t="s">
        <v>694</v>
      </c>
      <c r="Q18" s="67" t="s">
        <v>695</v>
      </c>
      <c r="R18" s="67" t="s">
        <v>696</v>
      </c>
      <c r="S18" s="67" t="s">
        <v>697</v>
      </c>
      <c r="T18" s="67"/>
      <c r="U18" s="67"/>
    </row>
    <row r="19" spans="6:21" ht="18" customHeight="1">
      <c r="G19" s="67" t="s">
        <v>698</v>
      </c>
      <c r="H19" s="67"/>
      <c r="I19" s="67"/>
      <c r="J19" s="67"/>
      <c r="K19" s="67"/>
      <c r="L19" s="67"/>
      <c r="M19" s="67"/>
      <c r="N19" t="s">
        <v>702</v>
      </c>
      <c r="O19" s="67" t="s">
        <v>698</v>
      </c>
      <c r="P19" s="67"/>
      <c r="Q19" s="67"/>
      <c r="R19" s="67"/>
      <c r="S19" s="67"/>
      <c r="T19" s="67"/>
      <c r="U19" s="67"/>
    </row>
    <row r="20" spans="6:21" ht="18" customHeight="1">
      <c r="G20" s="67" t="s">
        <v>699</v>
      </c>
      <c r="H20" s="67"/>
      <c r="I20" s="67"/>
      <c r="J20" s="67"/>
      <c r="K20" s="67"/>
      <c r="L20" s="67"/>
      <c r="M20" s="67"/>
      <c r="N20" s="43" t="s">
        <v>701</v>
      </c>
      <c r="O20" s="67" t="s">
        <v>699</v>
      </c>
      <c r="P20" s="67"/>
      <c r="Q20" s="67"/>
      <c r="R20" s="67"/>
      <c r="S20" s="67"/>
      <c r="T20" s="67"/>
      <c r="U20" s="67"/>
    </row>
    <row r="21" spans="6:21" ht="18" customHeight="1">
      <c r="G21" s="67" t="s">
        <v>700</v>
      </c>
      <c r="H21" s="67"/>
      <c r="I21" s="67"/>
      <c r="J21" s="67"/>
      <c r="K21" s="67"/>
      <c r="L21" s="67"/>
      <c r="M21" s="67"/>
      <c r="N21" t="s">
        <v>702</v>
      </c>
      <c r="O21" s="67" t="s">
        <v>700</v>
      </c>
      <c r="P21" s="67"/>
      <c r="Q21" s="67"/>
      <c r="R21" s="67"/>
      <c r="S21" s="67"/>
      <c r="T21" s="67"/>
      <c r="U21" s="67"/>
    </row>
    <row r="23" spans="6:21" ht="18" customHeight="1">
      <c r="F23" s="28" t="s">
        <v>704</v>
      </c>
      <c r="G23" s="28"/>
      <c r="H23" s="28"/>
      <c r="I23" s="28"/>
      <c r="J23" s="28"/>
      <c r="K23" s="28"/>
      <c r="L23" s="28"/>
      <c r="M23" s="28"/>
    </row>
    <row r="24" spans="6:21" ht="18" customHeight="1">
      <c r="G24" t="s">
        <v>705</v>
      </c>
    </row>
    <row r="25" spans="6:21" ht="18" customHeight="1">
      <c r="G25" s="67" t="s">
        <v>693</v>
      </c>
      <c r="H25" s="67" t="s">
        <v>694</v>
      </c>
      <c r="I25" s="67" t="s">
        <v>695</v>
      </c>
      <c r="J25" s="67" t="s">
        <v>696</v>
      </c>
      <c r="K25" s="67" t="s">
        <v>697</v>
      </c>
      <c r="L25" s="67"/>
      <c r="M25" s="67"/>
    </row>
    <row r="26" spans="6:21" ht="18" customHeight="1">
      <c r="G26" s="67" t="s">
        <v>698</v>
      </c>
      <c r="H26" s="67"/>
      <c r="I26" s="67"/>
      <c r="J26" s="67"/>
      <c r="K26" s="67"/>
      <c r="L26" s="67"/>
      <c r="M26" s="67"/>
      <c r="O26" s="67" t="s">
        <v>693</v>
      </c>
      <c r="P26" s="67" t="s">
        <v>694</v>
      </c>
      <c r="Q26" s="67" t="s">
        <v>695</v>
      </c>
      <c r="R26" s="67" t="s">
        <v>696</v>
      </c>
      <c r="S26" s="67" t="s">
        <v>697</v>
      </c>
      <c r="T26" s="67"/>
      <c r="U26" s="67"/>
    </row>
    <row r="27" spans="6:21" ht="18" customHeight="1">
      <c r="G27" s="67" t="s">
        <v>699</v>
      </c>
      <c r="H27" s="67"/>
      <c r="I27" s="67"/>
      <c r="J27" s="67"/>
      <c r="K27" s="67"/>
      <c r="L27" s="67"/>
      <c r="M27" s="67"/>
      <c r="N27" s="43" t="s">
        <v>701</v>
      </c>
      <c r="O27" s="67" t="s">
        <v>698</v>
      </c>
      <c r="P27" s="67"/>
      <c r="Q27" s="67"/>
      <c r="R27" s="67"/>
      <c r="S27" s="67"/>
      <c r="T27" s="67"/>
      <c r="U27" s="67"/>
    </row>
    <row r="28" spans="6:21" ht="18" customHeight="1">
      <c r="G28" s="67" t="s">
        <v>700</v>
      </c>
      <c r="H28" s="67"/>
      <c r="I28" s="67"/>
      <c r="J28" s="67"/>
      <c r="K28" s="67"/>
      <c r="L28" s="67"/>
      <c r="M28" s="67"/>
    </row>
    <row r="30" spans="6:21" ht="18" customHeight="1">
      <c r="F30" s="28" t="s">
        <v>692</v>
      </c>
      <c r="G30" s="28"/>
      <c r="H30" s="28"/>
      <c r="I30" s="28"/>
      <c r="J30" s="28"/>
      <c r="K30" s="28"/>
      <c r="L30" s="28"/>
      <c r="M30" s="28"/>
    </row>
    <row r="41" spans="7:11" ht="18" customHeight="1">
      <c r="G41" s="68" t="s">
        <v>706</v>
      </c>
      <c r="H41" s="68"/>
      <c r="I41" s="68"/>
      <c r="J41" s="68"/>
      <c r="K41" s="68"/>
    </row>
    <row r="66" spans="8:8" ht="18" customHeight="1">
      <c r="H66" s="56" t="s">
        <v>718</v>
      </c>
    </row>
    <row r="67" spans="8:8" ht="18" customHeight="1">
      <c r="H67" s="48" t="s">
        <v>707</v>
      </c>
    </row>
    <row r="68" spans="8:8" ht="18" customHeight="1">
      <c r="H68" s="48" t="s">
        <v>708</v>
      </c>
    </row>
    <row r="69" spans="8:8" ht="18" customHeight="1">
      <c r="H69" s="48"/>
    </row>
    <row r="70" spans="8:8" ht="18" customHeight="1">
      <c r="H70" s="48" t="s">
        <v>424</v>
      </c>
    </row>
    <row r="71" spans="8:8" ht="18" customHeight="1">
      <c r="H71" s="48" t="s">
        <v>709</v>
      </c>
    </row>
    <row r="72" spans="8:8" ht="18" customHeight="1">
      <c r="H72" s="48" t="s">
        <v>710</v>
      </c>
    </row>
    <row r="73" spans="8:8" ht="18" customHeight="1">
      <c r="H73" s="48" t="s">
        <v>711</v>
      </c>
    </row>
    <row r="74" spans="8:8" ht="18" customHeight="1">
      <c r="H74" s="48" t="s">
        <v>386</v>
      </c>
    </row>
    <row r="75" spans="8:8" ht="18" customHeight="1">
      <c r="H75" s="48" t="s">
        <v>346</v>
      </c>
    </row>
    <row r="76" spans="8:8" ht="18" customHeight="1">
      <c r="H76" s="48"/>
    </row>
    <row r="77" spans="8:8" ht="18" customHeight="1">
      <c r="H77" s="48" t="s">
        <v>712</v>
      </c>
    </row>
    <row r="78" spans="8:8" ht="18" customHeight="1">
      <c r="H78" s="49" t="s">
        <v>478</v>
      </c>
    </row>
    <row r="79" spans="8:8" ht="18" customHeight="1">
      <c r="H79" s="49" t="s">
        <v>472</v>
      </c>
    </row>
    <row r="80" spans="8:8" ht="18" customHeight="1">
      <c r="H80" s="49" t="s">
        <v>715</v>
      </c>
    </row>
    <row r="81" spans="8:20" ht="18" customHeight="1">
      <c r="H81" s="50" t="s">
        <v>109</v>
      </c>
    </row>
    <row r="82" spans="8:20" ht="18" customHeight="1">
      <c r="H82" s="50"/>
    </row>
    <row r="83" spans="8:20" ht="18" customHeight="1">
      <c r="H83" s="48" t="s">
        <v>713</v>
      </c>
    </row>
    <row r="84" spans="8:20" ht="18" customHeight="1">
      <c r="H84" s="49" t="s">
        <v>473</v>
      </c>
    </row>
    <row r="85" spans="8:20" ht="18" customHeight="1">
      <c r="H85" s="50" t="s">
        <v>714</v>
      </c>
    </row>
    <row r="86" spans="8:20" ht="18" customHeight="1">
      <c r="H86" s="49" t="s">
        <v>472</v>
      </c>
    </row>
    <row r="87" spans="8:20" ht="18" customHeight="1">
      <c r="H87" s="50" t="s">
        <v>109</v>
      </c>
    </row>
    <row r="89" spans="8:20" ht="18" customHeight="1">
      <c r="H89" s="39" t="s">
        <v>716</v>
      </c>
      <c r="I89" s="39"/>
      <c r="J89" s="39"/>
      <c r="K89" s="39"/>
      <c r="L89" s="39"/>
      <c r="M89" s="39"/>
      <c r="N89" s="39"/>
    </row>
    <row r="90" spans="8:20" ht="18" customHeight="1">
      <c r="I90" t="s">
        <v>717</v>
      </c>
    </row>
    <row r="92" spans="8:20" ht="18" customHeight="1">
      <c r="I92" s="49" t="s">
        <v>473</v>
      </c>
      <c r="T92" s="49" t="s">
        <v>473</v>
      </c>
    </row>
    <row r="93" spans="8:20" ht="18" customHeight="1">
      <c r="I93" s="50" t="s">
        <v>719</v>
      </c>
      <c r="T93" s="50" t="s">
        <v>719</v>
      </c>
    </row>
    <row r="94" spans="8:20" ht="18" customHeight="1">
      <c r="I94" s="49" t="s">
        <v>472</v>
      </c>
      <c r="T94" s="49" t="s">
        <v>472</v>
      </c>
    </row>
    <row r="95" spans="8:20" ht="18" customHeight="1">
      <c r="I95" s="50" t="s">
        <v>109</v>
      </c>
      <c r="T95" s="49" t="s">
        <v>721</v>
      </c>
    </row>
    <row r="96" spans="8:20" ht="18" customHeight="1">
      <c r="T96" s="48" t="s">
        <v>720</v>
      </c>
    </row>
    <row r="97" spans="9:20" ht="18" customHeight="1">
      <c r="T97" s="50" t="s">
        <v>109</v>
      </c>
    </row>
    <row r="112" spans="9:20" ht="18" customHeight="1">
      <c r="I112" s="48" t="s">
        <v>722</v>
      </c>
    </row>
    <row r="113" spans="9:9" ht="18" customHeight="1">
      <c r="I113" s="48" t="s">
        <v>723</v>
      </c>
    </row>
    <row r="114" spans="9:9" ht="18" customHeight="1">
      <c r="I114" s="48" t="s">
        <v>724</v>
      </c>
    </row>
    <row r="115" spans="9:9" ht="18" customHeight="1">
      <c r="I115" s="48" t="s">
        <v>725</v>
      </c>
    </row>
    <row r="116" spans="9:9" ht="18" customHeight="1">
      <c r="I116" s="48" t="s">
        <v>726</v>
      </c>
    </row>
    <row r="117" spans="9:9" ht="18" customHeight="1">
      <c r="I117" s="48" t="s">
        <v>727</v>
      </c>
    </row>
    <row r="118" spans="9:9" ht="18" customHeight="1">
      <c r="I118" s="48" t="s">
        <v>346</v>
      </c>
    </row>
    <row r="119" spans="9:9" ht="18" customHeight="1">
      <c r="I119" s="48" t="s">
        <v>728</v>
      </c>
    </row>
    <row r="120" spans="9:9" ht="18" customHeight="1">
      <c r="I120" s="48" t="s">
        <v>729</v>
      </c>
    </row>
    <row r="121" spans="9:9" ht="18" customHeight="1">
      <c r="I121" s="48" t="s">
        <v>730</v>
      </c>
    </row>
    <row r="122" spans="9:9" ht="18" customHeight="1">
      <c r="I122" s="49" t="s">
        <v>732</v>
      </c>
    </row>
    <row r="123" spans="9:9" ht="18" customHeight="1">
      <c r="I123" s="50" t="s">
        <v>733</v>
      </c>
    </row>
    <row r="124" spans="9:9" ht="18" customHeight="1">
      <c r="I124" s="49" t="s">
        <v>734</v>
      </c>
    </row>
    <row r="125" spans="9:9" ht="18" customHeight="1">
      <c r="I125" s="50" t="s">
        <v>109</v>
      </c>
    </row>
    <row r="126" spans="9:9" ht="18" customHeight="1">
      <c r="I126" s="48" t="s">
        <v>731</v>
      </c>
    </row>
    <row r="131" spans="8:21" ht="18" customHeight="1">
      <c r="H131" s="39" t="s">
        <v>735</v>
      </c>
      <c r="I131" s="39"/>
      <c r="J131" s="39"/>
      <c r="K131" s="39"/>
      <c r="L131" s="39"/>
      <c r="M131" s="39"/>
      <c r="N131" s="39"/>
      <c r="O131" s="39"/>
      <c r="P131" s="39"/>
    </row>
    <row r="132" spans="8:21" ht="18" customHeight="1">
      <c r="I132" t="s">
        <v>736</v>
      </c>
    </row>
    <row r="133" spans="8:21" ht="18" customHeight="1">
      <c r="I133" t="s">
        <v>467</v>
      </c>
    </row>
    <row r="134" spans="8:21" ht="18" customHeight="1">
      <c r="J134" s="31" t="s">
        <v>737</v>
      </c>
      <c r="K134" s="31"/>
      <c r="L134" s="31"/>
      <c r="M134" s="31"/>
      <c r="N134" s="31"/>
      <c r="O134" s="31"/>
      <c r="P134" s="31"/>
      <c r="Q134" s="31"/>
      <c r="R134" s="31"/>
      <c r="S134" s="31"/>
      <c r="T134" s="31"/>
      <c r="U134" t="s">
        <v>739</v>
      </c>
    </row>
    <row r="136" spans="8:21" ht="18" customHeight="1">
      <c r="J136" s="31" t="s">
        <v>738</v>
      </c>
      <c r="K136" s="31"/>
      <c r="L136" s="31"/>
      <c r="M136" s="31"/>
      <c r="N136" s="31"/>
      <c r="O136" s="31"/>
      <c r="P136" s="31"/>
      <c r="Q136" s="31"/>
      <c r="R136" s="31"/>
      <c r="U136" t="s">
        <v>740</v>
      </c>
    </row>
    <row r="139" spans="8:21" ht="18" customHeight="1">
      <c r="I139" s="49" t="s">
        <v>741</v>
      </c>
      <c r="J139" s="47"/>
      <c r="K139" s="47"/>
      <c r="L139" s="47"/>
      <c r="M139" s="47"/>
      <c r="N139" s="47"/>
      <c r="O139" s="47"/>
    </row>
    <row r="140" spans="8:21" ht="18" customHeight="1">
      <c r="I140" s="50" t="s">
        <v>742</v>
      </c>
      <c r="J140" s="47"/>
      <c r="K140" s="47"/>
      <c r="L140" s="47"/>
      <c r="M140" s="47"/>
      <c r="N140" s="47"/>
      <c r="O140" s="47"/>
    </row>
    <row r="141" spans="8:21" ht="18" customHeight="1">
      <c r="I141" s="50" t="s">
        <v>743</v>
      </c>
      <c r="J141" s="47"/>
      <c r="K141" s="47"/>
      <c r="L141" s="47"/>
      <c r="M141" s="47"/>
      <c r="N141" s="47"/>
      <c r="O141" s="47"/>
    </row>
    <row r="142" spans="8:21" ht="18" customHeight="1">
      <c r="I142" s="50" t="s">
        <v>744</v>
      </c>
      <c r="J142" s="47"/>
      <c r="K142" s="47"/>
      <c r="L142" s="47"/>
      <c r="M142" s="47"/>
      <c r="N142" s="47"/>
      <c r="O142" s="47"/>
    </row>
    <row r="143" spans="8:21" ht="18" customHeight="1">
      <c r="I143" s="49" t="s">
        <v>472</v>
      </c>
      <c r="J143" s="47"/>
      <c r="K143" s="47"/>
      <c r="L143" s="47"/>
      <c r="M143" s="47"/>
      <c r="N143" s="47"/>
      <c r="O143" s="47"/>
    </row>
    <row r="144" spans="8:21" ht="18" customHeight="1">
      <c r="I144" s="50" t="s">
        <v>109</v>
      </c>
      <c r="J144" s="47"/>
      <c r="K144" s="47"/>
      <c r="L144" s="47"/>
      <c r="M144" s="47"/>
      <c r="N144" s="47"/>
      <c r="O144" s="47"/>
    </row>
    <row r="145" spans="9:15" ht="18" customHeight="1">
      <c r="I145" s="69" t="s">
        <v>745</v>
      </c>
      <c r="J145" s="70"/>
      <c r="K145" s="70"/>
      <c r="L145" s="47"/>
      <c r="M145" s="47"/>
      <c r="N145" s="47"/>
      <c r="O145" s="47"/>
    </row>
    <row r="146" spans="9:15" ht="18" customHeight="1">
      <c r="I146" s="71" t="s">
        <v>746</v>
      </c>
      <c r="J146" s="70"/>
      <c r="K146" s="70"/>
      <c r="L146" s="47"/>
      <c r="M146" s="47"/>
      <c r="N146" s="47"/>
      <c r="O146" s="47"/>
    </row>
    <row r="151" spans="9:15" ht="18" customHeight="1">
      <c r="I151" s="39" t="s">
        <v>747</v>
      </c>
      <c r="J151" s="39"/>
      <c r="K151" s="39"/>
      <c r="L151" s="39"/>
    </row>
    <row r="152" spans="9:15" ht="18" customHeight="1">
      <c r="J152" s="49" t="s">
        <v>748</v>
      </c>
    </row>
    <row r="153" spans="9:15" ht="18" customHeight="1">
      <c r="J153" s="49" t="s">
        <v>472</v>
      </c>
    </row>
    <row r="154" spans="9:15" ht="18" customHeight="1">
      <c r="J154" s="50" t="s">
        <v>109</v>
      </c>
    </row>
    <row r="171" spans="9:18" ht="18" customHeight="1">
      <c r="I171" s="39" t="s">
        <v>749</v>
      </c>
      <c r="J171" s="39"/>
      <c r="K171" s="39"/>
      <c r="L171" s="39"/>
      <c r="M171" s="39"/>
      <c r="N171" s="39"/>
      <c r="O171" s="39"/>
      <c r="P171" s="39"/>
      <c r="Q171" s="39"/>
      <c r="R171" s="39"/>
    </row>
    <row r="173" spans="9:18" ht="18" customHeight="1">
      <c r="J173" t="s">
        <v>750</v>
      </c>
    </row>
    <row r="174" spans="9:18" ht="18" customHeight="1">
      <c r="J174" s="72" t="s">
        <v>751</v>
      </c>
      <c r="K174" s="72" t="s">
        <v>752</v>
      </c>
      <c r="L174" s="72" t="s">
        <v>753</v>
      </c>
      <c r="M174" s="72" t="s">
        <v>754</v>
      </c>
      <c r="N174" s="72" t="s">
        <v>755</v>
      </c>
    </row>
    <row r="175" spans="9:18" ht="18" customHeight="1">
      <c r="J175" s="67">
        <v>-5</v>
      </c>
      <c r="K175" s="67">
        <v>-4</v>
      </c>
      <c r="L175" s="67">
        <v>-3</v>
      </c>
      <c r="M175" s="67">
        <v>-2</v>
      </c>
      <c r="N175" s="67">
        <v>-1</v>
      </c>
    </row>
    <row r="177" spans="10:10" ht="18" customHeight="1">
      <c r="J177" s="49" t="s">
        <v>741</v>
      </c>
    </row>
    <row r="178" spans="10:10" ht="18" customHeight="1">
      <c r="J178" s="50" t="s">
        <v>756</v>
      </c>
    </row>
    <row r="179" spans="10:10" ht="18" customHeight="1">
      <c r="J179" s="50" t="s">
        <v>757</v>
      </c>
    </row>
    <row r="180" spans="10:10" ht="18" customHeight="1">
      <c r="J180" s="50" t="s">
        <v>758</v>
      </c>
    </row>
    <row r="181" spans="10:10" ht="18" customHeight="1">
      <c r="J181" s="50" t="s">
        <v>759</v>
      </c>
    </row>
    <row r="182" spans="10:10" ht="18" customHeight="1">
      <c r="J182" s="49" t="s">
        <v>472</v>
      </c>
    </row>
    <row r="183" spans="10:10" ht="18" customHeight="1">
      <c r="J183" s="50" t="s">
        <v>109</v>
      </c>
    </row>
    <row r="199" spans="10:11" ht="18" customHeight="1">
      <c r="J199" t="s">
        <v>760</v>
      </c>
    </row>
    <row r="200" spans="10:11" ht="18" customHeight="1">
      <c r="J200" t="s">
        <v>761</v>
      </c>
    </row>
    <row r="202" spans="10:11" ht="18" customHeight="1">
      <c r="K202" s="48" t="s">
        <v>762</v>
      </c>
    </row>
    <row r="203" spans="10:11" ht="18" customHeight="1">
      <c r="K203" s="48" t="s">
        <v>763</v>
      </c>
    </row>
    <row r="204" spans="10:11" ht="18" customHeight="1">
      <c r="K204" s="49" t="s">
        <v>764</v>
      </c>
    </row>
    <row r="205" spans="10:11" ht="18" customHeight="1">
      <c r="K205" s="50" t="s">
        <v>765</v>
      </c>
    </row>
    <row r="206" spans="10:11" ht="18" customHeight="1">
      <c r="K206" s="50" t="s">
        <v>766</v>
      </c>
    </row>
    <row r="207" spans="10:11" ht="18" customHeight="1">
      <c r="K207" s="49" t="s">
        <v>644</v>
      </c>
    </row>
    <row r="208" spans="10:11" ht="18" customHeight="1">
      <c r="K208" s="49" t="s">
        <v>645</v>
      </c>
    </row>
    <row r="209" spans="8:27" ht="18" customHeight="1">
      <c r="K209" s="50" t="s">
        <v>109</v>
      </c>
    </row>
    <row r="218" spans="8:27" ht="18" customHeight="1">
      <c r="H218" s="39" t="s">
        <v>767</v>
      </c>
      <c r="I218" s="39"/>
      <c r="J218" s="39"/>
      <c r="K218" s="39"/>
      <c r="L218" s="39"/>
    </row>
    <row r="219" spans="8:27" ht="18" customHeight="1">
      <c r="I219" t="s">
        <v>768</v>
      </c>
    </row>
    <row r="220" spans="8:27" ht="18" customHeight="1">
      <c r="I220" s="39" t="s">
        <v>769</v>
      </c>
      <c r="J220" s="39"/>
      <c r="K220" s="39"/>
      <c r="L220" s="39"/>
      <c r="M220" s="39"/>
      <c r="N220" s="39"/>
      <c r="O220" s="39"/>
      <c r="P220" s="39"/>
      <c r="Q220" s="39"/>
      <c r="R220" s="39"/>
      <c r="S220" s="39"/>
      <c r="T220" s="39"/>
      <c r="U220" s="39"/>
      <c r="V220" s="39"/>
      <c r="W220" s="39"/>
      <c r="X220" s="39"/>
      <c r="Y220" s="39"/>
      <c r="Z220" s="39"/>
      <c r="AA220" s="39"/>
    </row>
    <row r="223" spans="8:27" ht="18" customHeight="1">
      <c r="I223" s="49" t="s">
        <v>770</v>
      </c>
    </row>
    <row r="224" spans="8:27" ht="18" customHeight="1">
      <c r="I224" s="50" t="s">
        <v>771</v>
      </c>
    </row>
    <row r="225" spans="9:9" ht="18" customHeight="1">
      <c r="I225" s="50" t="s">
        <v>772</v>
      </c>
    </row>
    <row r="226" spans="9:9" ht="18" customHeight="1">
      <c r="I226" s="49" t="s">
        <v>734</v>
      </c>
    </row>
    <row r="227" spans="9:9" ht="18" customHeight="1">
      <c r="I227" s="50" t="s">
        <v>109</v>
      </c>
    </row>
    <row r="230" spans="9:9" ht="18" customHeight="1">
      <c r="I230" s="48" t="s">
        <v>773</v>
      </c>
    </row>
    <row r="231" spans="9:9" ht="18" customHeight="1">
      <c r="I231" s="48" t="s">
        <v>774</v>
      </c>
    </row>
    <row r="232" spans="9:9" ht="18" customHeight="1">
      <c r="I232" s="49" t="s">
        <v>764</v>
      </c>
    </row>
    <row r="233" spans="9:9" ht="18" customHeight="1">
      <c r="I233" s="50" t="s">
        <v>775</v>
      </c>
    </row>
    <row r="234" spans="9:9" ht="18" customHeight="1">
      <c r="I234" s="50" t="s">
        <v>776</v>
      </c>
    </row>
    <row r="235" spans="9:9" ht="18" customHeight="1">
      <c r="I235" s="49" t="s">
        <v>644</v>
      </c>
    </row>
    <row r="236" spans="9:9" ht="18" customHeight="1">
      <c r="I236" s="49" t="s">
        <v>777</v>
      </c>
    </row>
    <row r="237" spans="9:9" ht="18" customHeight="1">
      <c r="I237" s="50" t="s">
        <v>109</v>
      </c>
    </row>
    <row r="240" spans="9:9" ht="18" customHeight="1">
      <c r="I240" s="48" t="s">
        <v>778</v>
      </c>
    </row>
    <row r="241" spans="8:16" ht="18" customHeight="1">
      <c r="I241" s="48" t="s">
        <v>779</v>
      </c>
    </row>
    <row r="242" spans="8:16" ht="18" customHeight="1">
      <c r="I242" s="49" t="s">
        <v>764</v>
      </c>
    </row>
    <row r="243" spans="8:16" ht="18" customHeight="1">
      <c r="I243" s="50" t="s">
        <v>775</v>
      </c>
    </row>
    <row r="244" spans="8:16" ht="18" customHeight="1">
      <c r="I244" s="50" t="s">
        <v>780</v>
      </c>
    </row>
    <row r="245" spans="8:16" ht="18" customHeight="1">
      <c r="I245" s="49" t="s">
        <v>644</v>
      </c>
    </row>
    <row r="246" spans="8:16" ht="18" customHeight="1">
      <c r="I246" s="49" t="s">
        <v>777</v>
      </c>
    </row>
    <row r="247" spans="8:16" ht="18" customHeight="1">
      <c r="I247" s="50" t="s">
        <v>109</v>
      </c>
    </row>
    <row r="250" spans="8:16" ht="18" customHeight="1">
      <c r="H250" s="39" t="s">
        <v>781</v>
      </c>
      <c r="I250" s="39"/>
      <c r="J250" s="39"/>
      <c r="K250" s="39"/>
      <c r="L250" s="39"/>
      <c r="M250" s="39"/>
    </row>
    <row r="251" spans="8:16" ht="18" customHeight="1">
      <c r="I251" t="s">
        <v>782</v>
      </c>
    </row>
    <row r="252" spans="8:16" ht="18" customHeight="1">
      <c r="I252" t="s">
        <v>783</v>
      </c>
    </row>
    <row r="253" spans="8:16" ht="18" customHeight="1">
      <c r="P253" t="s">
        <v>784</v>
      </c>
    </row>
    <row r="254" spans="8:16" ht="18" customHeight="1">
      <c r="P254" t="s">
        <v>785</v>
      </c>
    </row>
    <row r="257" spans="9:19" ht="18" customHeight="1">
      <c r="I257" s="49" t="s">
        <v>786</v>
      </c>
    </row>
    <row r="258" spans="9:19" ht="18" customHeight="1">
      <c r="I258" s="50" t="s">
        <v>787</v>
      </c>
    </row>
    <row r="259" spans="9:19" ht="18" customHeight="1">
      <c r="I259" s="50" t="s">
        <v>788</v>
      </c>
    </row>
    <row r="260" spans="9:19" ht="18" customHeight="1">
      <c r="I260" s="49" t="s">
        <v>734</v>
      </c>
    </row>
    <row r="261" spans="9:19" ht="18" customHeight="1">
      <c r="I261" s="50" t="s">
        <v>109</v>
      </c>
    </row>
    <row r="267" spans="9:19" ht="18" customHeight="1">
      <c r="I267" s="39" t="s">
        <v>789</v>
      </c>
      <c r="J267" s="39"/>
      <c r="K267" s="39"/>
      <c r="L267" s="39"/>
      <c r="M267" s="39"/>
      <c r="N267" s="39"/>
      <c r="O267" s="39"/>
      <c r="P267" s="39"/>
      <c r="Q267" s="39"/>
      <c r="R267" s="39"/>
      <c r="S267" s="39"/>
    </row>
    <row r="269" spans="9:19" ht="18" customHeight="1">
      <c r="J269" s="48" t="s">
        <v>790</v>
      </c>
    </row>
    <row r="270" spans="9:19" ht="18" customHeight="1">
      <c r="J270" s="49" t="s">
        <v>473</v>
      </c>
    </row>
    <row r="271" spans="9:19" ht="18" customHeight="1">
      <c r="J271" s="50" t="s">
        <v>791</v>
      </c>
    </row>
    <row r="272" spans="9:19" ht="18" customHeight="1">
      <c r="J272" s="49" t="s">
        <v>472</v>
      </c>
    </row>
    <row r="273" spans="9:27" ht="18" customHeight="1">
      <c r="J273" s="49" t="s">
        <v>792</v>
      </c>
    </row>
    <row r="274" spans="9:27" ht="18" customHeight="1">
      <c r="J274" s="50" t="s">
        <v>109</v>
      </c>
    </row>
    <row r="277" spans="9:27" ht="18" customHeight="1">
      <c r="I277" s="39" t="s">
        <v>793</v>
      </c>
      <c r="J277" s="39"/>
      <c r="K277" s="39"/>
      <c r="L277" s="39"/>
      <c r="M277" s="39"/>
      <c r="N277" s="39"/>
      <c r="O277" s="39"/>
      <c r="P277" s="39"/>
      <c r="Q277" s="39"/>
      <c r="R277" s="39"/>
      <c r="S277" s="39"/>
      <c r="T277" s="39"/>
      <c r="U277" s="39"/>
      <c r="V277" s="39"/>
      <c r="W277" s="39"/>
      <c r="X277" s="39"/>
      <c r="Y277" s="39"/>
      <c r="Z277" s="39"/>
      <c r="AA277" s="39"/>
    </row>
    <row r="278" spans="9:27" ht="18" customHeight="1">
      <c r="I278" s="39" t="s">
        <v>794</v>
      </c>
      <c r="J278" s="39"/>
      <c r="K278" s="39"/>
      <c r="L278" s="39"/>
      <c r="M278" s="39"/>
      <c r="N278" s="39"/>
      <c r="O278" s="39"/>
      <c r="P278" s="39"/>
      <c r="Q278" s="39"/>
      <c r="R278" s="39"/>
      <c r="S278" s="39"/>
      <c r="T278" s="39"/>
      <c r="U278" s="39"/>
      <c r="V278" s="39"/>
      <c r="W278" s="39"/>
      <c r="X278" s="39"/>
      <c r="Y278" s="39"/>
      <c r="Z278" s="39"/>
      <c r="AA278" s="39"/>
    </row>
    <row r="279" spans="9:27" ht="18" customHeight="1">
      <c r="I279" s="39" t="s">
        <v>795</v>
      </c>
      <c r="J279" s="39"/>
      <c r="K279" s="39"/>
      <c r="L279" s="39"/>
      <c r="M279" s="39"/>
      <c r="N279" s="39"/>
      <c r="O279" s="39"/>
      <c r="P279" s="39"/>
      <c r="Q279" s="39"/>
      <c r="R279" s="39"/>
      <c r="S279" s="39"/>
      <c r="T279" s="39"/>
      <c r="U279" s="39"/>
      <c r="V279" s="39"/>
      <c r="W279" s="39"/>
      <c r="X279" s="39"/>
      <c r="Y279" s="39"/>
      <c r="Z279" s="39"/>
      <c r="AA279" s="39"/>
    </row>
    <row r="281" spans="9:27" ht="18" customHeight="1">
      <c r="J281" s="49" t="s">
        <v>764</v>
      </c>
    </row>
    <row r="282" spans="9:27" ht="18" customHeight="1">
      <c r="J282" s="50" t="s">
        <v>796</v>
      </c>
    </row>
    <row r="283" spans="9:27" ht="18" customHeight="1">
      <c r="J283" s="50" t="s">
        <v>797</v>
      </c>
    </row>
    <row r="284" spans="9:27" ht="18" customHeight="1">
      <c r="J284" s="49" t="s">
        <v>644</v>
      </c>
    </row>
    <row r="285" spans="9:27" ht="18" customHeight="1">
      <c r="J285" s="49" t="s">
        <v>645</v>
      </c>
    </row>
    <row r="286" spans="9:27" ht="18" customHeight="1">
      <c r="J286" s="50" t="s">
        <v>109</v>
      </c>
    </row>
  </sheetData>
  <mergeCells count="1">
    <mergeCell ref="A1:A8"/>
  </mergeCells>
  <phoneticPr fontId="2" type="noConversion"/>
  <hyperlinks>
    <hyperlink ref="D4" r:id="rId1" xr:uid="{D952975B-D9DF-4AD2-841B-D2F972082459}"/>
    <hyperlink ref="D3" r:id="rId2" xr:uid="{68DC67AD-F45D-4C00-B065-81F91FCFD9A3}"/>
    <hyperlink ref="A1:A8" location="목차!A1" display="목차!A1" xr:uid="{06509646-5855-4776-80B3-C028FB343631}"/>
    <hyperlink ref="D5" r:id="rId3" xr:uid="{6106690C-138E-4CA0-8621-49EBE77C0566}"/>
    <hyperlink ref="D6" r:id="rId4" xr:uid="{BE9AC0F6-2B07-4512-AA2C-7B13B1AD96C8}"/>
    <hyperlink ref="D1" r:id="rId5" xr:uid="{E8C85305-E74B-459C-9BBD-0E10F2282CAC}"/>
    <hyperlink ref="A7" location="목차!A1" display="목차!A1" xr:uid="{2E1E6916-1661-4999-B1FB-A80E2E1B4D91}"/>
    <hyperlink ref="D7" r:id="rId6" xr:uid="{824AD558-AA63-4F1C-9E75-642C5BABA823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A255"/>
  <sheetViews>
    <sheetView showGridLines="0" zoomScaleNormal="100" workbookViewId="0">
      <selection activeCell="B9" sqref="B9"/>
    </sheetView>
  </sheetViews>
  <sheetFormatPr defaultColWidth="3.83203125" defaultRowHeight="18" customHeight="1"/>
  <cols>
    <col min="1" max="1" width="3" customWidth="1"/>
    <col min="4" max="4" width="3.83203125" customWidth="1"/>
  </cols>
  <sheetData>
    <row r="1" spans="1:16" ht="18" customHeight="1">
      <c r="A1" s="286" t="s">
        <v>0</v>
      </c>
      <c r="D1" s="1" t="s">
        <v>20</v>
      </c>
    </row>
    <row r="2" spans="1:16" ht="18" customHeight="1">
      <c r="A2" s="287"/>
      <c r="B2" t="s">
        <v>5</v>
      </c>
      <c r="D2" t="s">
        <v>6</v>
      </c>
    </row>
    <row r="3" spans="1:16" ht="18" customHeight="1">
      <c r="A3" s="287"/>
      <c r="B3" t="s">
        <v>3</v>
      </c>
      <c r="D3" s="1" t="s">
        <v>4</v>
      </c>
    </row>
    <row r="4" spans="1:16" ht="18" customHeight="1">
      <c r="A4" s="287"/>
      <c r="B4" t="s">
        <v>1</v>
      </c>
      <c r="D4" s="1" t="s">
        <v>2</v>
      </c>
    </row>
    <row r="5" spans="1:16" ht="18" customHeight="1">
      <c r="A5" s="287"/>
      <c r="B5" t="s">
        <v>10</v>
      </c>
      <c r="D5" s="1" t="s">
        <v>11</v>
      </c>
    </row>
    <row r="6" spans="1:16" ht="18" customHeight="1">
      <c r="A6" s="287"/>
      <c r="B6" t="s">
        <v>13</v>
      </c>
      <c r="D6" s="1" t="s">
        <v>12</v>
      </c>
    </row>
    <row r="7" spans="1:16" ht="18" customHeight="1">
      <c r="A7" s="287"/>
      <c r="B7" t="s">
        <v>24</v>
      </c>
      <c r="D7" s="1" t="s">
        <v>25</v>
      </c>
    </row>
    <row r="8" spans="1:16" ht="18" customHeight="1">
      <c r="A8" s="287"/>
      <c r="B8" t="s">
        <v>405</v>
      </c>
      <c r="D8" s="15" t="s">
        <v>404</v>
      </c>
    </row>
    <row r="9" spans="1:16" ht="18" customHeight="1">
      <c r="A9" s="287"/>
      <c r="B9" t="s">
        <v>6317</v>
      </c>
    </row>
    <row r="11" spans="1:16" ht="18" customHeight="1">
      <c r="C11" s="42" t="s">
        <v>586</v>
      </c>
      <c r="D11" s="42"/>
      <c r="E11" s="42"/>
      <c r="F11" s="42"/>
      <c r="G11" s="42"/>
      <c r="H11" s="42"/>
      <c r="I11" s="42"/>
      <c r="J11" s="42"/>
      <c r="K11" s="42"/>
      <c r="L11" s="42"/>
      <c r="M11" s="42"/>
      <c r="N11" s="42"/>
      <c r="O11" s="42"/>
      <c r="P11" s="42"/>
    </row>
    <row r="13" spans="1:16" ht="18" customHeight="1">
      <c r="D13" s="48" t="s">
        <v>587</v>
      </c>
    </row>
    <row r="14" spans="1:16" ht="18" customHeight="1">
      <c r="D14" s="49" t="s">
        <v>535</v>
      </c>
    </row>
    <row r="15" spans="1:16" ht="18" customHeight="1">
      <c r="D15" s="50" t="s">
        <v>279</v>
      </c>
    </row>
    <row r="16" spans="1:16" ht="18" customHeight="1">
      <c r="D16" s="50" t="s">
        <v>588</v>
      </c>
    </row>
    <row r="17" spans="3:23" ht="18" customHeight="1">
      <c r="D17" s="49" t="s">
        <v>472</v>
      </c>
    </row>
    <row r="18" spans="3:23" ht="18" customHeight="1">
      <c r="D18" s="61" t="s">
        <v>589</v>
      </c>
      <c r="E18" s="39"/>
      <c r="F18" s="39"/>
      <c r="G18" s="39"/>
      <c r="H18" s="39"/>
      <c r="I18" s="39"/>
      <c r="J18" s="39"/>
      <c r="K18" s="39"/>
      <c r="L18" s="39"/>
    </row>
    <row r="19" spans="3:23" ht="18" customHeight="1">
      <c r="D19" s="50" t="s">
        <v>109</v>
      </c>
    </row>
    <row r="21" spans="3:23" ht="18" customHeight="1">
      <c r="C21" s="42" t="s">
        <v>590</v>
      </c>
      <c r="D21" s="42"/>
      <c r="E21" s="42"/>
      <c r="F21" s="42"/>
      <c r="G21" s="42"/>
      <c r="H21" s="42"/>
    </row>
    <row r="23" spans="3:23" ht="18" customHeight="1">
      <c r="D23" s="390" t="s">
        <v>591</v>
      </c>
      <c r="E23" s="390"/>
      <c r="F23" s="390"/>
      <c r="G23" s="390"/>
      <c r="H23" s="390"/>
      <c r="I23" s="390" t="s">
        <v>592</v>
      </c>
      <c r="J23" s="390"/>
      <c r="K23" s="390"/>
      <c r="L23" s="390"/>
      <c r="M23" s="390"/>
      <c r="N23" s="390"/>
      <c r="O23" s="390"/>
      <c r="P23" s="390"/>
      <c r="Q23" s="390"/>
      <c r="R23" s="390"/>
      <c r="S23" s="390"/>
      <c r="T23" s="390"/>
      <c r="U23" s="390"/>
    </row>
    <row r="24" spans="3:23" ht="18" customHeight="1">
      <c r="D24" s="291" t="s">
        <v>594</v>
      </c>
      <c r="E24" s="291"/>
      <c r="F24" s="291"/>
      <c r="G24" s="291"/>
      <c r="H24" s="291"/>
      <c r="I24" s="284" t="s">
        <v>600</v>
      </c>
      <c r="J24" s="284"/>
      <c r="K24" s="284"/>
      <c r="L24" s="284"/>
      <c r="M24" s="284"/>
      <c r="N24" s="284"/>
      <c r="O24" s="284"/>
      <c r="P24" s="284"/>
      <c r="Q24" s="284"/>
      <c r="R24" s="284"/>
      <c r="S24" s="284"/>
      <c r="T24" s="284"/>
      <c r="U24" s="284"/>
    </row>
    <row r="25" spans="3:23" ht="18" customHeight="1">
      <c r="D25" s="291" t="s">
        <v>596</v>
      </c>
      <c r="E25" s="291"/>
      <c r="F25" s="291"/>
      <c r="G25" s="291"/>
      <c r="H25" s="291"/>
      <c r="I25" s="350" t="s">
        <v>603</v>
      </c>
      <c r="J25" s="351"/>
      <c r="K25" s="351"/>
      <c r="L25" s="351"/>
      <c r="M25" s="351"/>
      <c r="N25" s="351"/>
      <c r="O25" s="351"/>
      <c r="P25" s="351"/>
      <c r="Q25" s="351"/>
      <c r="R25" s="351"/>
      <c r="S25" s="351"/>
      <c r="T25" s="351"/>
      <c r="U25" s="351"/>
      <c r="W25" t="s">
        <v>649</v>
      </c>
    </row>
    <row r="26" spans="3:23" ht="18" customHeight="1">
      <c r="D26" s="291" t="s">
        <v>598</v>
      </c>
      <c r="E26" s="291"/>
      <c r="F26" s="291"/>
      <c r="G26" s="291"/>
      <c r="H26" s="291"/>
      <c r="I26" s="284" t="s">
        <v>599</v>
      </c>
      <c r="J26" s="284"/>
      <c r="K26" s="284"/>
      <c r="L26" s="284"/>
      <c r="M26" s="284"/>
      <c r="N26" s="284"/>
      <c r="O26" s="284"/>
      <c r="P26" s="284"/>
      <c r="Q26" s="284"/>
      <c r="R26" s="284"/>
      <c r="S26" s="284"/>
      <c r="T26" s="284"/>
      <c r="U26" s="284"/>
    </row>
    <row r="27" spans="3:23" ht="18" customHeight="1">
      <c r="D27" s="291" t="s">
        <v>602</v>
      </c>
      <c r="E27" s="291"/>
      <c r="F27" s="291"/>
      <c r="G27" s="291"/>
      <c r="H27" s="291"/>
      <c r="I27" s="284" t="s">
        <v>604</v>
      </c>
      <c r="J27" s="284"/>
      <c r="K27" s="284"/>
      <c r="L27" s="284"/>
      <c r="M27" s="284"/>
      <c r="N27" s="284"/>
      <c r="O27" s="284"/>
      <c r="P27" s="284"/>
      <c r="Q27" s="284"/>
      <c r="R27" s="284"/>
      <c r="S27" s="284"/>
      <c r="T27" s="284"/>
      <c r="U27" s="284"/>
    </row>
    <row r="29" spans="3:23" ht="18" customHeight="1">
      <c r="D29" t="s">
        <v>605</v>
      </c>
    </row>
    <row r="30" spans="3:23" ht="18" customHeight="1">
      <c r="D30" t="s">
        <v>607</v>
      </c>
    </row>
    <row r="31" spans="3:23" ht="18" customHeight="1">
      <c r="D31" t="s">
        <v>606</v>
      </c>
    </row>
    <row r="32" spans="3:23" ht="18" customHeight="1">
      <c r="D32" t="s">
        <v>608</v>
      </c>
    </row>
    <row r="34" spans="4:4" ht="18" customHeight="1">
      <c r="D34" s="48" t="s">
        <v>635</v>
      </c>
    </row>
    <row r="35" spans="4:4" ht="18" customHeight="1">
      <c r="D35" s="48"/>
    </row>
    <row r="36" spans="4:4" ht="18" customHeight="1">
      <c r="D36" s="48" t="s">
        <v>636</v>
      </c>
    </row>
    <row r="37" spans="4:4" ht="18" customHeight="1">
      <c r="D37" s="48" t="s">
        <v>637</v>
      </c>
    </row>
    <row r="38" spans="4:4" ht="18" customHeight="1">
      <c r="D38" s="48" t="s">
        <v>638</v>
      </c>
    </row>
    <row r="39" spans="4:4" ht="18" customHeight="1">
      <c r="D39" s="48" t="s">
        <v>346</v>
      </c>
    </row>
    <row r="40" spans="4:4" ht="18" customHeight="1">
      <c r="D40" s="48"/>
    </row>
    <row r="41" spans="4:4" ht="18" customHeight="1">
      <c r="D41" s="48" t="s">
        <v>639</v>
      </c>
    </row>
    <row r="42" spans="4:4" ht="18" customHeight="1">
      <c r="D42" s="48"/>
    </row>
    <row r="43" spans="4:4" ht="18" customHeight="1">
      <c r="D43" s="48" t="s">
        <v>640</v>
      </c>
    </row>
    <row r="44" spans="4:4" ht="18" customHeight="1">
      <c r="D44" s="48" t="s">
        <v>641</v>
      </c>
    </row>
    <row r="45" spans="4:4" ht="18" customHeight="1">
      <c r="D45" s="48" t="s">
        <v>642</v>
      </c>
    </row>
    <row r="46" spans="4:4" ht="18" customHeight="1">
      <c r="D46" s="48" t="s">
        <v>346</v>
      </c>
    </row>
    <row r="47" spans="4:4" ht="18" customHeight="1">
      <c r="D47" s="48"/>
    </row>
    <row r="48" spans="4:4" ht="18" customHeight="1">
      <c r="D48" s="49" t="s">
        <v>643</v>
      </c>
    </row>
    <row r="49" spans="4:4" ht="18" customHeight="1">
      <c r="D49" s="49" t="s">
        <v>644</v>
      </c>
    </row>
    <row r="50" spans="4:4" ht="18" customHeight="1">
      <c r="D50" s="49" t="s">
        <v>645</v>
      </c>
    </row>
    <row r="51" spans="4:4" ht="18" customHeight="1">
      <c r="D51" s="50" t="s">
        <v>593</v>
      </c>
    </row>
    <row r="52" spans="4:4" ht="18" customHeight="1">
      <c r="D52" s="49" t="s">
        <v>646</v>
      </c>
    </row>
    <row r="53" spans="4:4" ht="18" customHeight="1">
      <c r="D53" s="49" t="s">
        <v>647</v>
      </c>
    </row>
    <row r="54" spans="4:4" ht="18" customHeight="1">
      <c r="D54" s="49" t="s">
        <v>648</v>
      </c>
    </row>
    <row r="55" spans="4:4" ht="18" customHeight="1">
      <c r="D55" s="50" t="s">
        <v>109</v>
      </c>
    </row>
    <row r="59" spans="4:4" ht="18" customHeight="1">
      <c r="D59" s="48" t="s">
        <v>650</v>
      </c>
    </row>
    <row r="60" spans="4:4" ht="18" customHeight="1">
      <c r="D60" s="49" t="s">
        <v>643</v>
      </c>
    </row>
    <row r="61" spans="4:4" ht="18" customHeight="1">
      <c r="D61" s="49" t="s">
        <v>644</v>
      </c>
    </row>
    <row r="62" spans="4:4" ht="18" customHeight="1">
      <c r="D62" s="49" t="s">
        <v>645</v>
      </c>
    </row>
    <row r="63" spans="4:4" ht="18" customHeight="1">
      <c r="D63" s="50" t="s">
        <v>595</v>
      </c>
    </row>
    <row r="64" spans="4:4" ht="18" customHeight="1">
      <c r="D64" s="49" t="s">
        <v>646</v>
      </c>
    </row>
    <row r="65" spans="3:23" ht="18" customHeight="1">
      <c r="D65" s="49" t="s">
        <v>647</v>
      </c>
    </row>
    <row r="66" spans="3:23" ht="18" customHeight="1">
      <c r="D66" s="49" t="s">
        <v>648</v>
      </c>
    </row>
    <row r="67" spans="3:23" ht="18" customHeight="1">
      <c r="D67" s="50" t="s">
        <v>109</v>
      </c>
    </row>
    <row r="74" spans="3:23" ht="18" customHeight="1">
      <c r="C74" s="47"/>
      <c r="D74" s="57" t="s">
        <v>651</v>
      </c>
      <c r="E74" s="64"/>
      <c r="F74" s="64"/>
      <c r="G74" s="64"/>
      <c r="H74" s="64"/>
      <c r="I74" s="64"/>
      <c r="J74" s="64"/>
      <c r="K74" s="64"/>
      <c r="L74" s="64"/>
      <c r="M74" s="64"/>
      <c r="N74" s="64"/>
      <c r="O74" s="64"/>
      <c r="P74" s="39"/>
      <c r="Q74" s="39"/>
      <c r="R74" s="39"/>
      <c r="S74" s="39"/>
      <c r="T74" s="39"/>
      <c r="U74" s="39"/>
      <c r="V74" s="39"/>
      <c r="W74" s="39"/>
    </row>
    <row r="75" spans="3:23" ht="18" customHeight="1">
      <c r="C75" s="47"/>
      <c r="D75" s="48" t="s">
        <v>654</v>
      </c>
      <c r="E75" s="47"/>
      <c r="F75" s="47"/>
      <c r="G75" s="47"/>
      <c r="H75" s="47"/>
      <c r="I75" s="47"/>
      <c r="J75" s="47"/>
      <c r="K75" s="47"/>
      <c r="L75" s="47"/>
      <c r="M75" s="47"/>
      <c r="N75" s="47"/>
      <c r="O75" s="47"/>
    </row>
    <row r="76" spans="3:23" ht="18" customHeight="1">
      <c r="C76" s="47"/>
      <c r="D76" s="49" t="s">
        <v>652</v>
      </c>
      <c r="E76" s="47"/>
      <c r="F76" s="47"/>
      <c r="G76" s="47"/>
      <c r="H76" s="47"/>
      <c r="I76" s="47"/>
      <c r="J76" s="47"/>
      <c r="K76" s="47"/>
      <c r="L76" s="47"/>
      <c r="M76" s="47"/>
      <c r="N76" s="47"/>
      <c r="O76" s="47"/>
    </row>
    <row r="77" spans="3:23" ht="18" customHeight="1">
      <c r="C77" s="47"/>
      <c r="D77" s="49" t="s">
        <v>644</v>
      </c>
      <c r="E77" s="47"/>
      <c r="F77" s="47"/>
      <c r="G77" s="47"/>
      <c r="H77" s="47"/>
      <c r="I77" s="47"/>
      <c r="J77" s="47"/>
      <c r="K77" s="47"/>
      <c r="L77" s="47"/>
      <c r="M77" s="47"/>
      <c r="N77" s="47"/>
      <c r="O77" s="47"/>
    </row>
    <row r="78" spans="3:23" ht="18" customHeight="1">
      <c r="C78" s="47"/>
      <c r="D78" s="49" t="s">
        <v>645</v>
      </c>
      <c r="E78" s="47"/>
      <c r="F78" s="47"/>
      <c r="G78" s="47"/>
      <c r="H78" s="47"/>
      <c r="I78" s="47"/>
      <c r="J78" s="47"/>
      <c r="K78" s="47"/>
      <c r="L78" s="47"/>
      <c r="M78" s="47"/>
      <c r="N78" s="47"/>
      <c r="O78" s="47"/>
    </row>
    <row r="79" spans="3:23" ht="18" customHeight="1">
      <c r="C79" s="47"/>
      <c r="D79" s="50" t="s">
        <v>593</v>
      </c>
      <c r="E79" s="47"/>
      <c r="F79" s="47"/>
      <c r="G79" s="47"/>
      <c r="H79" s="47"/>
      <c r="I79" s="47"/>
      <c r="J79" s="47"/>
      <c r="K79" s="47"/>
      <c r="L79" s="47"/>
      <c r="M79" s="47"/>
      <c r="N79" s="47"/>
      <c r="O79" s="47"/>
    </row>
    <row r="80" spans="3:23" ht="18" customHeight="1">
      <c r="C80" s="47"/>
      <c r="D80" s="49" t="s">
        <v>652</v>
      </c>
      <c r="E80" s="47"/>
      <c r="F80" s="47"/>
      <c r="G80" s="47"/>
      <c r="H80" s="47"/>
      <c r="I80" s="47"/>
      <c r="J80" s="47"/>
      <c r="K80" s="47"/>
      <c r="L80" s="47"/>
      <c r="M80" s="47"/>
      <c r="N80" s="47"/>
      <c r="O80" s="47"/>
    </row>
    <row r="81" spans="3:27" ht="18" customHeight="1">
      <c r="C81" s="47"/>
      <c r="D81" s="49" t="s">
        <v>644</v>
      </c>
      <c r="E81" s="47"/>
      <c r="F81" s="47"/>
      <c r="G81" s="47"/>
      <c r="H81" s="47"/>
      <c r="I81" s="47"/>
      <c r="J81" s="47"/>
      <c r="K81" s="47"/>
      <c r="L81" s="47"/>
      <c r="M81" s="47"/>
      <c r="N81" s="47"/>
      <c r="O81" s="47"/>
    </row>
    <row r="82" spans="3:27" ht="18" customHeight="1">
      <c r="C82" s="47"/>
      <c r="D82" s="49" t="s">
        <v>653</v>
      </c>
      <c r="E82" s="47"/>
      <c r="F82" s="47"/>
      <c r="G82" s="47"/>
      <c r="H82" s="47"/>
      <c r="I82" s="47"/>
      <c r="J82" s="47"/>
      <c r="K82" s="47"/>
      <c r="L82" s="47"/>
      <c r="M82" s="47"/>
      <c r="N82" s="47"/>
      <c r="O82" s="47"/>
    </row>
    <row r="83" spans="3:27" ht="18" customHeight="1">
      <c r="D83" s="50" t="s">
        <v>109</v>
      </c>
    </row>
    <row r="87" spans="3:27" ht="18" customHeight="1">
      <c r="C87" s="62"/>
      <c r="D87" s="57" t="s">
        <v>650</v>
      </c>
      <c r="E87" s="39"/>
      <c r="F87" s="39"/>
      <c r="G87" s="39"/>
      <c r="H87" s="39"/>
      <c r="I87" s="39"/>
      <c r="J87" s="39"/>
      <c r="K87" s="39"/>
      <c r="L87" s="39"/>
      <c r="M87" s="39"/>
      <c r="N87" s="39"/>
      <c r="O87" s="39"/>
      <c r="P87" s="39"/>
      <c r="Q87" s="39"/>
      <c r="R87" s="39"/>
      <c r="S87" s="39"/>
      <c r="T87" s="39"/>
      <c r="U87" s="39"/>
      <c r="V87" s="39"/>
      <c r="W87" s="39"/>
      <c r="X87" s="39"/>
      <c r="Y87" s="39"/>
      <c r="Z87" s="39"/>
      <c r="AA87" s="39"/>
    </row>
    <row r="88" spans="3:27" ht="18" customHeight="1">
      <c r="D88" s="49" t="s">
        <v>652</v>
      </c>
    </row>
    <row r="89" spans="3:27" ht="18" customHeight="1">
      <c r="D89" s="49" t="s">
        <v>644</v>
      </c>
    </row>
    <row r="90" spans="3:27" ht="18" customHeight="1">
      <c r="D90" s="49" t="s">
        <v>645</v>
      </c>
    </row>
    <row r="91" spans="3:27" ht="18" customHeight="1">
      <c r="D91" s="50" t="s">
        <v>595</v>
      </c>
    </row>
    <row r="92" spans="3:27" ht="18" customHeight="1">
      <c r="D92" s="49" t="s">
        <v>655</v>
      </c>
    </row>
    <row r="93" spans="3:27" ht="18" customHeight="1">
      <c r="D93" s="49" t="s">
        <v>644</v>
      </c>
    </row>
    <row r="94" spans="3:27" ht="18" customHeight="1">
      <c r="D94" s="49" t="s">
        <v>653</v>
      </c>
    </row>
    <row r="95" spans="3:27" ht="18" customHeight="1">
      <c r="D95" s="50" t="s">
        <v>109</v>
      </c>
    </row>
    <row r="99" spans="4:21" ht="18" customHeight="1">
      <c r="D99" s="291" t="s">
        <v>598</v>
      </c>
      <c r="E99" s="291"/>
      <c r="F99" s="291"/>
      <c r="G99" s="291"/>
      <c r="H99" s="291"/>
      <c r="I99" s="284" t="s">
        <v>599</v>
      </c>
      <c r="J99" s="284"/>
      <c r="K99" s="284"/>
      <c r="L99" s="284"/>
      <c r="M99" s="284"/>
      <c r="N99" s="284"/>
      <c r="O99" s="284"/>
      <c r="P99" s="284"/>
      <c r="Q99" s="284"/>
      <c r="R99" s="284"/>
      <c r="S99" s="284"/>
      <c r="T99" s="284"/>
      <c r="U99" s="284"/>
    </row>
    <row r="110" spans="4:21" ht="18" customHeight="1">
      <c r="D110" s="49" t="s">
        <v>652</v>
      </c>
      <c r="E110" s="47"/>
      <c r="F110" s="47"/>
      <c r="G110" s="47"/>
      <c r="H110" s="47"/>
      <c r="I110" s="47"/>
      <c r="J110" s="47"/>
      <c r="K110" s="47"/>
      <c r="L110" s="47"/>
    </row>
    <row r="111" spans="4:21" ht="18" customHeight="1">
      <c r="D111" s="49" t="s">
        <v>644</v>
      </c>
      <c r="E111" s="47"/>
      <c r="F111" s="47"/>
      <c r="G111" s="47"/>
      <c r="H111" s="47"/>
      <c r="I111" s="47"/>
      <c r="J111" s="47"/>
      <c r="K111" s="47"/>
      <c r="L111" s="47"/>
    </row>
    <row r="112" spans="4:21" ht="18" customHeight="1">
      <c r="D112" s="49" t="s">
        <v>645</v>
      </c>
      <c r="E112" s="47"/>
      <c r="F112" s="47"/>
      <c r="G112" s="47"/>
      <c r="H112" s="47"/>
      <c r="I112" s="47"/>
      <c r="J112" s="47"/>
      <c r="K112" s="47"/>
      <c r="L112" s="47"/>
    </row>
    <row r="113" spans="4:12" ht="18" customHeight="1">
      <c r="D113" s="50" t="s">
        <v>597</v>
      </c>
      <c r="E113" s="47"/>
      <c r="F113" s="47"/>
      <c r="G113" s="47"/>
      <c r="H113" s="47"/>
      <c r="I113" s="47"/>
      <c r="J113" s="47"/>
      <c r="K113" s="47"/>
      <c r="L113" s="47"/>
    </row>
    <row r="114" spans="4:12" ht="18" customHeight="1">
      <c r="D114" s="49" t="s">
        <v>655</v>
      </c>
      <c r="E114" s="47"/>
      <c r="F114" s="47"/>
      <c r="G114" s="47"/>
      <c r="H114" s="47"/>
      <c r="I114" s="47"/>
      <c r="J114" s="47"/>
      <c r="K114" s="47"/>
      <c r="L114" s="47"/>
    </row>
    <row r="115" spans="4:12" ht="18" customHeight="1">
      <c r="D115" s="49" t="s">
        <v>644</v>
      </c>
      <c r="E115" s="47"/>
      <c r="F115" s="47"/>
      <c r="G115" s="47"/>
      <c r="H115" s="47"/>
      <c r="I115" s="47"/>
      <c r="J115" s="47"/>
      <c r="K115" s="47"/>
      <c r="L115" s="47"/>
    </row>
    <row r="116" spans="4:12" ht="18" customHeight="1">
      <c r="D116" s="49" t="s">
        <v>653</v>
      </c>
      <c r="E116" s="47"/>
      <c r="F116" s="47"/>
      <c r="G116" s="47"/>
      <c r="H116" s="47"/>
      <c r="I116" s="47"/>
      <c r="J116" s="47"/>
      <c r="K116" s="47"/>
      <c r="L116" s="47"/>
    </row>
    <row r="117" spans="4:12" ht="18" customHeight="1">
      <c r="D117" s="50" t="s">
        <v>109</v>
      </c>
      <c r="E117" s="47"/>
      <c r="F117" s="47"/>
      <c r="G117" s="47"/>
      <c r="H117" s="47"/>
      <c r="I117" s="47"/>
      <c r="J117" s="47"/>
      <c r="K117" s="47"/>
      <c r="L117" s="47"/>
    </row>
    <row r="119" spans="4:12" ht="18" customHeight="1">
      <c r="D119" s="65" t="s">
        <v>656</v>
      </c>
      <c r="E119" s="66"/>
      <c r="F119" s="66"/>
      <c r="G119" s="66"/>
      <c r="H119" s="66"/>
      <c r="I119" s="66"/>
      <c r="J119" s="66"/>
      <c r="K119" s="66"/>
      <c r="L119" s="66"/>
    </row>
    <row r="132" spans="4:4" ht="18" customHeight="1">
      <c r="D132" s="49" t="s">
        <v>652</v>
      </c>
    </row>
    <row r="133" spans="4:4" ht="18" customHeight="1">
      <c r="D133" s="49" t="s">
        <v>644</v>
      </c>
    </row>
    <row r="134" spans="4:4" ht="18" customHeight="1">
      <c r="D134" s="49" t="s">
        <v>645</v>
      </c>
    </row>
    <row r="135" spans="4:4" ht="18" customHeight="1">
      <c r="D135" s="50" t="s">
        <v>601</v>
      </c>
    </row>
    <row r="136" spans="4:4" ht="18" customHeight="1">
      <c r="D136" s="49" t="s">
        <v>655</v>
      </c>
    </row>
    <row r="137" spans="4:4" ht="18" customHeight="1">
      <c r="D137" s="49" t="s">
        <v>644</v>
      </c>
    </row>
    <row r="138" spans="4:4" ht="18" customHeight="1">
      <c r="D138" s="49" t="s">
        <v>653</v>
      </c>
    </row>
    <row r="139" spans="4:4" ht="18" customHeight="1">
      <c r="D139" s="50" t="s">
        <v>109</v>
      </c>
    </row>
    <row r="158" spans="4:4" ht="18" customHeight="1">
      <c r="D158" s="56" t="s">
        <v>667</v>
      </c>
    </row>
    <row r="159" spans="4:4" ht="18" customHeight="1">
      <c r="D159" s="49" t="s">
        <v>664</v>
      </c>
    </row>
    <row r="160" spans="4:4" ht="18" customHeight="1">
      <c r="D160" s="50" t="s">
        <v>657</v>
      </c>
    </row>
    <row r="161" spans="4:4" ht="18" customHeight="1">
      <c r="D161" s="50" t="s">
        <v>658</v>
      </c>
    </row>
    <row r="162" spans="4:4" ht="18" customHeight="1">
      <c r="D162" s="50" t="s">
        <v>659</v>
      </c>
    </row>
    <row r="163" spans="4:4" ht="18" customHeight="1">
      <c r="D163" s="50" t="s">
        <v>660</v>
      </c>
    </row>
    <row r="164" spans="4:4" ht="18" customHeight="1">
      <c r="D164" s="50" t="s">
        <v>661</v>
      </c>
    </row>
    <row r="165" spans="4:4" ht="18" customHeight="1">
      <c r="D165" s="50" t="s">
        <v>662</v>
      </c>
    </row>
    <row r="166" spans="4:4" ht="18" customHeight="1">
      <c r="D166" s="50" t="s">
        <v>663</v>
      </c>
    </row>
    <row r="167" spans="4:4" ht="18" customHeight="1">
      <c r="D167" s="49" t="s">
        <v>665</v>
      </c>
    </row>
    <row r="168" spans="4:4" ht="18" customHeight="1">
      <c r="D168" s="49" t="s">
        <v>666</v>
      </c>
    </row>
    <row r="169" spans="4:4" ht="18" customHeight="1">
      <c r="D169" s="50" t="s">
        <v>109</v>
      </c>
    </row>
    <row r="172" spans="4:4" ht="18" customHeight="1">
      <c r="D172" s="56" t="s">
        <v>668</v>
      </c>
    </row>
    <row r="173" spans="4:4" ht="18" customHeight="1">
      <c r="D173" s="49" t="s">
        <v>535</v>
      </c>
    </row>
    <row r="174" spans="4:4" ht="18" customHeight="1">
      <c r="D174" s="50" t="s">
        <v>279</v>
      </c>
    </row>
    <row r="175" spans="4:4" ht="18" customHeight="1">
      <c r="D175" s="50" t="s">
        <v>567</v>
      </c>
    </row>
    <row r="176" spans="4:4" ht="18" customHeight="1">
      <c r="D176" s="50" t="s">
        <v>583</v>
      </c>
    </row>
    <row r="177" spans="4:4" ht="18" customHeight="1">
      <c r="D177" s="50" t="s">
        <v>296</v>
      </c>
    </row>
    <row r="178" spans="4:4" ht="18" customHeight="1">
      <c r="D178" s="49" t="s">
        <v>472</v>
      </c>
    </row>
    <row r="179" spans="4:4" ht="18" customHeight="1">
      <c r="D179" s="49" t="s">
        <v>485</v>
      </c>
    </row>
    <row r="180" spans="4:4" ht="18" customHeight="1">
      <c r="D180" s="50" t="s">
        <v>495</v>
      </c>
    </row>
    <row r="181" spans="4:4" ht="18" customHeight="1">
      <c r="D181" s="50" t="s">
        <v>109</v>
      </c>
    </row>
    <row r="184" spans="4:4" ht="18" customHeight="1">
      <c r="D184" s="56" t="s">
        <v>674</v>
      </c>
    </row>
    <row r="185" spans="4:4" ht="18" customHeight="1">
      <c r="D185" s="48" t="s">
        <v>669</v>
      </c>
    </row>
    <row r="186" spans="4:4" ht="18" customHeight="1">
      <c r="D186" s="48" t="s">
        <v>530</v>
      </c>
    </row>
    <row r="187" spans="4:4" ht="18" customHeight="1">
      <c r="D187" s="48" t="s">
        <v>531</v>
      </c>
    </row>
    <row r="188" spans="4:4" ht="18" customHeight="1">
      <c r="D188" s="48" t="s">
        <v>563</v>
      </c>
    </row>
    <row r="189" spans="4:4" ht="18" customHeight="1">
      <c r="D189" s="48" t="s">
        <v>578</v>
      </c>
    </row>
    <row r="190" spans="4:4" ht="18" customHeight="1">
      <c r="D190" s="48" t="s">
        <v>344</v>
      </c>
    </row>
    <row r="191" spans="4:4" ht="18" customHeight="1">
      <c r="D191" s="48" t="s">
        <v>386</v>
      </c>
    </row>
    <row r="192" spans="4:4" ht="18" customHeight="1">
      <c r="D192" s="48" t="s">
        <v>670</v>
      </c>
    </row>
    <row r="193" spans="4:4" ht="18" customHeight="1">
      <c r="D193" s="48" t="s">
        <v>671</v>
      </c>
    </row>
    <row r="194" spans="4:4" ht="18" customHeight="1">
      <c r="D194" s="48" t="s">
        <v>346</v>
      </c>
    </row>
    <row r="195" spans="4:4" ht="18" customHeight="1">
      <c r="D195" s="48" t="s">
        <v>672</v>
      </c>
    </row>
    <row r="196" spans="4:4" ht="18" customHeight="1">
      <c r="D196" s="49" t="s">
        <v>535</v>
      </c>
    </row>
    <row r="197" spans="4:4" ht="18" customHeight="1">
      <c r="D197" s="50" t="s">
        <v>279</v>
      </c>
    </row>
    <row r="198" spans="4:4" ht="18" customHeight="1">
      <c r="D198" s="50" t="s">
        <v>567</v>
      </c>
    </row>
    <row r="199" spans="4:4" ht="18" customHeight="1">
      <c r="D199" s="50" t="s">
        <v>583</v>
      </c>
    </row>
    <row r="200" spans="4:4" ht="18" customHeight="1">
      <c r="D200" s="50" t="s">
        <v>296</v>
      </c>
    </row>
    <row r="201" spans="4:4" ht="18" customHeight="1">
      <c r="D201" s="49" t="s">
        <v>472</v>
      </c>
    </row>
    <row r="202" spans="4:4" ht="18" customHeight="1">
      <c r="D202" s="49" t="s">
        <v>502</v>
      </c>
    </row>
    <row r="203" spans="4:4" ht="18" customHeight="1">
      <c r="D203" s="50" t="s">
        <v>673</v>
      </c>
    </row>
    <row r="204" spans="4:4" ht="18" customHeight="1">
      <c r="D204" s="50" t="s">
        <v>593</v>
      </c>
    </row>
    <row r="205" spans="4:4" ht="18" customHeight="1">
      <c r="D205" s="49" t="s">
        <v>535</v>
      </c>
    </row>
    <row r="206" spans="4:4" ht="18" customHeight="1">
      <c r="D206" s="50" t="s">
        <v>279</v>
      </c>
    </row>
    <row r="207" spans="4:4" ht="18" customHeight="1">
      <c r="D207" s="50" t="s">
        <v>567</v>
      </c>
    </row>
    <row r="208" spans="4:4" ht="18" customHeight="1">
      <c r="D208" s="50" t="s">
        <v>583</v>
      </c>
    </row>
    <row r="209" spans="4:4" ht="18" customHeight="1">
      <c r="D209" s="50" t="s">
        <v>296</v>
      </c>
    </row>
    <row r="210" spans="4:4" ht="18" customHeight="1">
      <c r="D210" s="49" t="s">
        <v>472</v>
      </c>
    </row>
    <row r="211" spans="4:4" ht="18" customHeight="1">
      <c r="D211" s="49" t="s">
        <v>485</v>
      </c>
    </row>
    <row r="212" spans="4:4" ht="18" customHeight="1">
      <c r="D212" s="50" t="s">
        <v>673</v>
      </c>
    </row>
    <row r="213" spans="4:4" ht="18" customHeight="1">
      <c r="D213" s="50" t="s">
        <v>109</v>
      </c>
    </row>
    <row r="217" spans="4:4" ht="18" customHeight="1">
      <c r="D217" s="56" t="s">
        <v>674</v>
      </c>
    </row>
    <row r="218" spans="4:4" ht="18" customHeight="1">
      <c r="D218" s="49" t="s">
        <v>478</v>
      </c>
    </row>
    <row r="219" spans="4:4" ht="18" customHeight="1">
      <c r="D219" s="49" t="s">
        <v>472</v>
      </c>
    </row>
    <row r="220" spans="4:4" ht="18" customHeight="1">
      <c r="D220" s="49" t="s">
        <v>675</v>
      </c>
    </row>
    <row r="221" spans="4:4" ht="18" customHeight="1">
      <c r="D221" s="50" t="s">
        <v>676</v>
      </c>
    </row>
    <row r="222" spans="4:4" ht="18" customHeight="1">
      <c r="D222" s="50" t="s">
        <v>109</v>
      </c>
    </row>
    <row r="236" spans="4:4" ht="18" customHeight="1">
      <c r="D236" s="56" t="s">
        <v>680</v>
      </c>
    </row>
    <row r="237" spans="4:4" ht="18" customHeight="1">
      <c r="D237" s="49" t="s">
        <v>473</v>
      </c>
    </row>
    <row r="238" spans="4:4" ht="18" customHeight="1">
      <c r="D238" s="50" t="s">
        <v>677</v>
      </c>
    </row>
    <row r="239" spans="4:4" ht="18" customHeight="1">
      <c r="D239" s="50" t="s">
        <v>583</v>
      </c>
    </row>
    <row r="240" spans="4:4" ht="18" customHeight="1">
      <c r="D240" s="50" t="s">
        <v>296</v>
      </c>
    </row>
    <row r="241" spans="4:4" ht="18" customHeight="1">
      <c r="D241" s="49" t="s">
        <v>472</v>
      </c>
    </row>
    <row r="242" spans="4:4" ht="18" customHeight="1">
      <c r="D242" s="49" t="s">
        <v>678</v>
      </c>
    </row>
    <row r="243" spans="4:4" ht="18" customHeight="1">
      <c r="D243" s="50" t="s">
        <v>498</v>
      </c>
    </row>
    <row r="244" spans="4:4" ht="18" customHeight="1">
      <c r="D244" s="50" t="s">
        <v>679</v>
      </c>
    </row>
    <row r="245" spans="4:4" ht="18" customHeight="1">
      <c r="D245" s="50" t="s">
        <v>109</v>
      </c>
    </row>
    <row r="248" spans="4:4" ht="18" customHeight="1">
      <c r="D248" s="56" t="s">
        <v>685</v>
      </c>
    </row>
    <row r="249" spans="4:4" ht="18" customHeight="1">
      <c r="D249" s="49" t="s">
        <v>478</v>
      </c>
    </row>
    <row r="250" spans="4:4" ht="18" customHeight="1">
      <c r="D250" s="49" t="s">
        <v>472</v>
      </c>
    </row>
    <row r="251" spans="4:4" ht="18" customHeight="1">
      <c r="D251" s="49" t="s">
        <v>681</v>
      </c>
    </row>
    <row r="252" spans="4:4" ht="18" customHeight="1">
      <c r="D252" s="50" t="s">
        <v>682</v>
      </c>
    </row>
    <row r="253" spans="4:4" ht="18" customHeight="1">
      <c r="D253" s="50" t="s">
        <v>683</v>
      </c>
    </row>
    <row r="254" spans="4:4" ht="18" customHeight="1">
      <c r="D254" s="50" t="s">
        <v>684</v>
      </c>
    </row>
    <row r="255" spans="4:4" ht="18" customHeight="1">
      <c r="D255" s="50" t="s">
        <v>109</v>
      </c>
    </row>
  </sheetData>
  <mergeCells count="13">
    <mergeCell ref="D99:H99"/>
    <mergeCell ref="I99:U99"/>
    <mergeCell ref="D25:H25"/>
    <mergeCell ref="I25:U25"/>
    <mergeCell ref="D26:H26"/>
    <mergeCell ref="I26:U26"/>
    <mergeCell ref="D27:H27"/>
    <mergeCell ref="I27:U27"/>
    <mergeCell ref="A1:A9"/>
    <mergeCell ref="D23:H23"/>
    <mergeCell ref="I23:U23"/>
    <mergeCell ref="D24:H24"/>
    <mergeCell ref="I24:U24"/>
  </mergeCells>
  <phoneticPr fontId="2" type="noConversion"/>
  <hyperlinks>
    <hyperlink ref="D4" r:id="rId1" xr:uid="{00000000-0004-0000-0200-000000000000}"/>
    <hyperlink ref="D3" r:id="rId2" xr:uid="{00000000-0004-0000-0200-000001000000}"/>
    <hyperlink ref="A1:A9" location="목차!A1" display="목차!A1" xr:uid="{00000000-0004-0000-0200-000002000000}"/>
    <hyperlink ref="D5" r:id="rId3" xr:uid="{00000000-0004-0000-0200-000003000000}"/>
    <hyperlink ref="D6" r:id="rId4" xr:uid="{00000000-0004-0000-0200-000004000000}"/>
    <hyperlink ref="D1" r:id="rId5" xr:uid="{00000000-0004-0000-0200-000005000000}"/>
    <hyperlink ref="A7" location="목차!A1" display="목차!A1" xr:uid="{00000000-0004-0000-0200-000006000000}"/>
    <hyperlink ref="D7" r:id="rId6" xr:uid="{00000000-0004-0000-0200-000007000000}"/>
    <hyperlink ref="D8" r:id="rId7" xr:uid="{00000000-0004-0000-0200-000008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30BAF1-5C57-40B5-8D19-3203DFF2B231}">
  <dimension ref="A1:AA516"/>
  <sheetViews>
    <sheetView showGridLines="0" zoomScaleNormal="100" workbookViewId="0">
      <selection activeCell="B9" sqref="B9"/>
    </sheetView>
  </sheetViews>
  <sheetFormatPr defaultColWidth="3.83203125" defaultRowHeight="18" customHeight="1"/>
  <cols>
    <col min="1" max="1" width="3" customWidth="1"/>
    <col min="4" max="4" width="3.83203125" customWidth="1"/>
    <col min="6" max="6" width="3.75" customWidth="1"/>
  </cols>
  <sheetData>
    <row r="1" spans="1:12" ht="18" customHeight="1">
      <c r="A1" s="286" t="s">
        <v>0</v>
      </c>
      <c r="D1" s="15" t="s">
        <v>20</v>
      </c>
    </row>
    <row r="2" spans="1:12" ht="18" customHeight="1">
      <c r="A2" s="287"/>
      <c r="B2" t="s">
        <v>5</v>
      </c>
      <c r="D2" t="s">
        <v>6</v>
      </c>
    </row>
    <row r="3" spans="1:12" ht="18" customHeight="1">
      <c r="A3" s="287"/>
      <c r="B3" t="s">
        <v>3</v>
      </c>
      <c r="D3" s="15" t="s">
        <v>4</v>
      </c>
    </row>
    <row r="4" spans="1:12" ht="18" customHeight="1">
      <c r="A4" s="287"/>
      <c r="B4" t="s">
        <v>1</v>
      </c>
      <c r="D4" s="15" t="s">
        <v>2</v>
      </c>
    </row>
    <row r="5" spans="1:12" ht="18" customHeight="1">
      <c r="A5" s="287"/>
      <c r="B5" t="s">
        <v>10</v>
      </c>
      <c r="D5" s="15" t="s">
        <v>11</v>
      </c>
    </row>
    <row r="6" spans="1:12" ht="18" customHeight="1">
      <c r="A6" s="287"/>
      <c r="B6" t="s">
        <v>13</v>
      </c>
      <c r="D6" s="15" t="s">
        <v>12</v>
      </c>
    </row>
    <row r="7" spans="1:12" ht="18" customHeight="1">
      <c r="A7" s="287"/>
      <c r="B7" t="s">
        <v>24</v>
      </c>
      <c r="D7" s="15" t="s">
        <v>25</v>
      </c>
    </row>
    <row r="8" spans="1:12" ht="18" customHeight="1">
      <c r="A8" s="287"/>
      <c r="B8" t="s">
        <v>405</v>
      </c>
      <c r="D8" s="15" t="s">
        <v>404</v>
      </c>
    </row>
    <row r="9" spans="1:12" ht="18" customHeight="1">
      <c r="A9" s="287"/>
      <c r="B9" t="s">
        <v>6317</v>
      </c>
    </row>
    <row r="11" spans="1:12" ht="18" customHeight="1">
      <c r="C11" s="42" t="s">
        <v>409</v>
      </c>
      <c r="D11" s="42"/>
      <c r="E11" s="42"/>
      <c r="F11" s="42"/>
      <c r="G11" s="42"/>
    </row>
    <row r="12" spans="1:12" ht="18" customHeight="1">
      <c r="D12" t="s">
        <v>410</v>
      </c>
    </row>
    <row r="14" spans="1:12" ht="18" customHeight="1">
      <c r="D14" s="5" t="s">
        <v>413</v>
      </c>
      <c r="E14" s="5"/>
      <c r="F14" s="5"/>
      <c r="G14" s="5"/>
      <c r="H14" s="5"/>
      <c r="I14" s="5"/>
      <c r="J14" s="5"/>
      <c r="K14" s="5"/>
      <c r="L14" s="5"/>
    </row>
    <row r="15" spans="1:12" ht="18" customHeight="1">
      <c r="D15" s="44" t="s">
        <v>414</v>
      </c>
      <c r="E15" s="5"/>
      <c r="F15" s="5"/>
      <c r="G15" s="5"/>
      <c r="H15" s="5"/>
      <c r="I15" s="5"/>
      <c r="J15" s="5"/>
      <c r="K15" s="5"/>
      <c r="L15" s="5"/>
    </row>
    <row r="16" spans="1:12" ht="18" customHeight="1">
      <c r="D16" s="5" t="s">
        <v>411</v>
      </c>
      <c r="E16" s="5"/>
      <c r="F16" s="5"/>
      <c r="G16" s="5"/>
      <c r="H16" s="5"/>
      <c r="I16" s="5"/>
      <c r="J16" s="5"/>
      <c r="K16" s="5"/>
      <c r="L16" s="5"/>
    </row>
    <row r="17" spans="3:20" ht="18" customHeight="1">
      <c r="D17" s="5"/>
      <c r="E17" s="5"/>
      <c r="F17" s="5"/>
      <c r="G17" s="5"/>
      <c r="H17" s="5"/>
      <c r="I17" s="5"/>
      <c r="J17" s="5"/>
      <c r="K17" s="5"/>
      <c r="L17" s="5"/>
    </row>
    <row r="18" spans="3:20" ht="18" customHeight="1">
      <c r="D18" s="44" t="s">
        <v>412</v>
      </c>
      <c r="E18" s="5"/>
      <c r="F18" s="5"/>
      <c r="G18" s="5"/>
      <c r="H18" s="5"/>
      <c r="I18" s="5"/>
      <c r="J18" s="5"/>
      <c r="K18" s="5"/>
      <c r="L18" s="5"/>
    </row>
    <row r="19" spans="3:20" ht="18" customHeight="1">
      <c r="D19" s="5" t="s">
        <v>415</v>
      </c>
      <c r="E19" s="5"/>
      <c r="F19" s="5"/>
      <c r="G19" s="5"/>
      <c r="H19" s="5"/>
      <c r="I19" s="5"/>
      <c r="J19" s="5"/>
      <c r="K19" s="5"/>
      <c r="L19" s="5"/>
    </row>
    <row r="22" spans="3:20" ht="18" customHeight="1">
      <c r="C22" s="47"/>
      <c r="D22" s="48" t="s">
        <v>416</v>
      </c>
      <c r="E22" s="47"/>
      <c r="F22" s="47"/>
      <c r="G22" s="47"/>
      <c r="H22" s="47"/>
      <c r="I22" s="47"/>
      <c r="J22" s="47"/>
      <c r="K22" s="47"/>
      <c r="L22" s="47"/>
      <c r="M22" s="47"/>
      <c r="N22" s="47"/>
      <c r="O22" s="47"/>
      <c r="P22" s="47"/>
      <c r="Q22" s="47"/>
      <c r="R22" s="47"/>
      <c r="S22" s="47"/>
      <c r="T22" s="47"/>
    </row>
    <row r="23" spans="3:20" ht="18" customHeight="1">
      <c r="C23" s="47"/>
      <c r="D23" s="48" t="s">
        <v>417</v>
      </c>
      <c r="E23" s="47"/>
      <c r="F23" s="47"/>
      <c r="G23" s="47"/>
      <c r="H23" s="47"/>
      <c r="I23" s="47"/>
      <c r="J23" s="47"/>
      <c r="K23" s="47"/>
      <c r="L23" s="47"/>
      <c r="M23" s="47"/>
      <c r="N23" s="47"/>
      <c r="O23" s="47"/>
      <c r="P23" s="47"/>
      <c r="Q23" s="47"/>
      <c r="R23" s="47"/>
      <c r="S23" s="47"/>
      <c r="T23" s="47"/>
    </row>
    <row r="24" spans="3:20" ht="18" customHeight="1">
      <c r="C24" s="47"/>
      <c r="D24" s="49" t="s">
        <v>471</v>
      </c>
      <c r="E24" s="47"/>
      <c r="F24" s="47"/>
      <c r="G24" s="47"/>
      <c r="H24" s="47"/>
      <c r="I24" s="47"/>
      <c r="J24" s="47"/>
      <c r="K24" s="47"/>
      <c r="L24" s="47"/>
      <c r="M24" s="47"/>
      <c r="N24" s="47"/>
      <c r="O24" s="47"/>
      <c r="P24" s="47"/>
      <c r="Q24" s="47"/>
      <c r="R24" s="47"/>
      <c r="S24" s="47"/>
      <c r="T24" s="47"/>
    </row>
    <row r="25" spans="3:20" ht="18" customHeight="1">
      <c r="C25" s="47"/>
      <c r="D25" s="49" t="s">
        <v>472</v>
      </c>
      <c r="E25" s="47"/>
      <c r="F25" s="47"/>
      <c r="G25" s="47"/>
      <c r="H25" s="47"/>
      <c r="I25" s="47"/>
      <c r="J25" s="47"/>
      <c r="K25" s="47"/>
      <c r="L25" s="47"/>
      <c r="M25" s="47"/>
      <c r="N25" s="47"/>
      <c r="O25" s="47"/>
      <c r="P25" s="47"/>
      <c r="Q25" s="47"/>
      <c r="R25" s="47"/>
      <c r="S25" s="47"/>
      <c r="T25" s="47"/>
    </row>
    <row r="26" spans="3:20" ht="18" customHeight="1">
      <c r="C26" s="47"/>
      <c r="D26" s="50" t="s">
        <v>109</v>
      </c>
      <c r="E26" s="47"/>
      <c r="F26" s="47"/>
      <c r="G26" s="47"/>
      <c r="H26" s="47"/>
      <c r="I26" s="47"/>
      <c r="J26" s="47"/>
      <c r="K26" s="47"/>
      <c r="L26" s="47"/>
      <c r="M26" s="47"/>
      <c r="N26" s="47"/>
      <c r="O26" s="47"/>
      <c r="P26" s="47"/>
      <c r="Q26" s="47"/>
      <c r="R26" s="47"/>
      <c r="S26" s="47"/>
      <c r="T26" s="47"/>
    </row>
    <row r="27" spans="3:20" ht="18" customHeight="1">
      <c r="C27" s="47"/>
      <c r="D27" s="48" t="s">
        <v>418</v>
      </c>
      <c r="E27" s="47"/>
      <c r="F27" s="47"/>
      <c r="G27" s="47"/>
      <c r="H27" s="47"/>
      <c r="I27" s="47"/>
      <c r="J27" s="47"/>
      <c r="K27" s="47"/>
      <c r="L27" s="47"/>
      <c r="M27" s="47"/>
      <c r="N27" s="47"/>
      <c r="O27" s="47"/>
      <c r="P27" s="47"/>
      <c r="Q27" s="47"/>
      <c r="R27" s="47"/>
      <c r="S27" s="47"/>
      <c r="T27" s="47"/>
    </row>
    <row r="28" spans="3:20" ht="18" customHeight="1">
      <c r="C28" s="47"/>
      <c r="D28" s="48" t="s">
        <v>419</v>
      </c>
      <c r="E28" s="47"/>
      <c r="F28" s="47"/>
      <c r="G28" s="47"/>
      <c r="H28" s="47"/>
      <c r="I28" s="47"/>
      <c r="J28" s="47"/>
      <c r="K28" s="47"/>
      <c r="L28" s="47"/>
      <c r="M28" s="47"/>
      <c r="N28" s="47"/>
      <c r="O28" s="47"/>
      <c r="P28" s="47"/>
      <c r="Q28" s="47"/>
      <c r="R28" s="47"/>
      <c r="S28" s="47"/>
      <c r="T28" s="47"/>
    </row>
    <row r="29" spans="3:20" ht="18" customHeight="1">
      <c r="C29" s="47"/>
      <c r="D29" s="47"/>
      <c r="E29" s="47"/>
      <c r="F29" s="47"/>
      <c r="G29" s="47"/>
      <c r="H29" s="47"/>
      <c r="I29" s="47"/>
      <c r="J29" s="47"/>
      <c r="K29" s="47"/>
      <c r="L29" s="47"/>
      <c r="M29" s="47"/>
      <c r="N29" s="47"/>
      <c r="O29" s="47"/>
      <c r="P29" s="47"/>
      <c r="Q29" s="47"/>
      <c r="R29" s="47"/>
      <c r="S29" s="47"/>
      <c r="T29" s="47"/>
    </row>
    <row r="30" spans="3:20" ht="18" customHeight="1">
      <c r="C30" s="47"/>
      <c r="D30" s="47"/>
      <c r="E30" s="47"/>
      <c r="F30" s="47"/>
      <c r="G30" s="47"/>
      <c r="H30" s="47"/>
      <c r="I30" s="47"/>
      <c r="J30" s="47"/>
      <c r="K30" s="47"/>
      <c r="L30" s="47"/>
      <c r="M30" s="47"/>
      <c r="N30" s="47"/>
      <c r="O30" s="47"/>
      <c r="P30" s="47"/>
      <c r="Q30" s="47"/>
      <c r="R30" s="47"/>
      <c r="S30" s="47"/>
      <c r="T30" s="47"/>
    </row>
    <row r="31" spans="3:20" ht="18" customHeight="1">
      <c r="C31" s="47"/>
      <c r="D31" s="48" t="s">
        <v>416</v>
      </c>
      <c r="E31" s="47"/>
      <c r="F31" s="47"/>
      <c r="G31" s="47"/>
      <c r="H31" s="47"/>
      <c r="I31" s="47"/>
      <c r="J31" s="47"/>
      <c r="K31" s="47"/>
      <c r="L31" s="47"/>
      <c r="M31" s="47"/>
      <c r="N31" s="47"/>
      <c r="O31" s="47"/>
      <c r="P31" s="47"/>
      <c r="Q31" s="47"/>
      <c r="R31" s="47"/>
      <c r="S31" s="47"/>
      <c r="T31" s="47"/>
    </row>
    <row r="32" spans="3:20" ht="18" customHeight="1">
      <c r="C32" s="47"/>
      <c r="D32" s="48" t="s">
        <v>417</v>
      </c>
      <c r="E32" s="47"/>
      <c r="F32" s="47"/>
      <c r="G32" s="47"/>
      <c r="H32" s="47"/>
      <c r="I32" s="47"/>
      <c r="J32" s="47"/>
      <c r="K32" s="47"/>
      <c r="L32" s="47"/>
      <c r="M32" s="47"/>
      <c r="N32" s="47"/>
      <c r="O32" s="47"/>
      <c r="P32" s="47"/>
      <c r="Q32" s="47"/>
      <c r="R32" s="47"/>
      <c r="S32" s="47"/>
      <c r="T32" s="47"/>
    </row>
    <row r="33" spans="3:20" ht="18" customHeight="1">
      <c r="C33" s="47"/>
      <c r="D33" s="49" t="s">
        <v>473</v>
      </c>
      <c r="E33" s="47"/>
      <c r="F33" s="47"/>
      <c r="G33" s="47"/>
      <c r="H33" s="47"/>
      <c r="I33" s="47"/>
      <c r="J33" s="47"/>
      <c r="K33" s="47"/>
      <c r="L33" s="47"/>
      <c r="M33" s="47"/>
      <c r="N33" s="47"/>
      <c r="O33" s="47"/>
      <c r="P33" s="47"/>
      <c r="Q33" s="47"/>
      <c r="R33" s="47"/>
      <c r="S33" s="47"/>
      <c r="T33" s="47"/>
    </row>
    <row r="34" spans="3:20" ht="18" customHeight="1">
      <c r="C34" s="47"/>
      <c r="D34" s="50" t="s">
        <v>474</v>
      </c>
      <c r="E34" s="47"/>
      <c r="F34" s="47"/>
      <c r="G34" s="47"/>
      <c r="H34" s="47"/>
      <c r="I34" s="47"/>
      <c r="J34" s="47"/>
      <c r="K34" s="47"/>
      <c r="L34" s="47"/>
      <c r="M34" s="47"/>
      <c r="N34" s="47"/>
      <c r="O34" s="47"/>
      <c r="P34" s="47"/>
      <c r="Q34" s="47"/>
      <c r="R34" s="47"/>
      <c r="S34" s="47"/>
      <c r="T34" s="47"/>
    </row>
    <row r="35" spans="3:20" ht="18" customHeight="1">
      <c r="C35" s="47"/>
      <c r="D35" s="50" t="s">
        <v>420</v>
      </c>
      <c r="E35" s="47"/>
      <c r="F35" s="47"/>
      <c r="G35" s="47"/>
      <c r="H35" s="47"/>
      <c r="I35" s="47"/>
      <c r="J35" s="47"/>
      <c r="K35" s="47"/>
      <c r="L35" s="47"/>
      <c r="M35" s="47"/>
      <c r="N35" s="47"/>
      <c r="O35" s="47"/>
      <c r="P35" s="47"/>
      <c r="Q35" s="47"/>
      <c r="R35" s="47"/>
      <c r="S35" s="47"/>
      <c r="T35" s="47"/>
    </row>
    <row r="36" spans="3:20" ht="18" customHeight="1">
      <c r="C36" s="47"/>
      <c r="D36" s="50" t="s">
        <v>421</v>
      </c>
      <c r="E36" s="47"/>
      <c r="F36" s="47"/>
      <c r="G36" s="47"/>
      <c r="H36" s="47"/>
      <c r="I36" s="47"/>
      <c r="J36" s="47"/>
      <c r="K36" s="47"/>
      <c r="L36" s="47"/>
      <c r="M36" s="47"/>
      <c r="N36" s="47"/>
      <c r="O36" s="47"/>
      <c r="P36" s="47"/>
      <c r="Q36" s="47"/>
      <c r="R36" s="47"/>
      <c r="S36" s="47"/>
      <c r="T36" s="47"/>
    </row>
    <row r="37" spans="3:20" ht="18" customHeight="1">
      <c r="C37" s="47"/>
      <c r="D37" s="49" t="s">
        <v>472</v>
      </c>
      <c r="E37" s="47"/>
      <c r="F37" s="47"/>
      <c r="G37" s="47"/>
      <c r="H37" s="47"/>
      <c r="I37" s="47"/>
      <c r="J37" s="47"/>
      <c r="K37" s="47"/>
      <c r="L37" s="47"/>
      <c r="M37" s="47"/>
      <c r="N37" s="47"/>
      <c r="O37" s="47"/>
      <c r="P37" s="47"/>
      <c r="Q37" s="47"/>
      <c r="R37" s="47"/>
      <c r="S37" s="47"/>
      <c r="T37" s="47"/>
    </row>
    <row r="38" spans="3:20" ht="18" customHeight="1">
      <c r="C38" s="47"/>
      <c r="D38" s="50" t="s">
        <v>109</v>
      </c>
      <c r="E38" s="47"/>
      <c r="F38" s="47"/>
      <c r="G38" s="47"/>
      <c r="H38" s="47"/>
      <c r="I38" s="47"/>
      <c r="J38" s="47"/>
      <c r="K38" s="47"/>
      <c r="L38" s="47"/>
      <c r="M38" s="47"/>
      <c r="N38" s="47"/>
      <c r="O38" s="47"/>
      <c r="P38" s="47"/>
      <c r="Q38" s="47"/>
      <c r="R38" s="47"/>
      <c r="S38" s="47"/>
      <c r="T38" s="47"/>
    </row>
    <row r="41" spans="3:20" ht="18" customHeight="1">
      <c r="C41" s="42" t="s">
        <v>422</v>
      </c>
      <c r="D41" s="42"/>
      <c r="E41" s="42"/>
      <c r="F41" s="42"/>
      <c r="G41" s="42"/>
      <c r="H41" s="42"/>
      <c r="I41" s="42"/>
      <c r="J41" s="42"/>
      <c r="K41" s="42"/>
      <c r="L41" s="42"/>
    </row>
    <row r="42" spans="3:20" ht="18" customHeight="1">
      <c r="D42" t="s">
        <v>423</v>
      </c>
    </row>
    <row r="44" spans="3:20" ht="18" customHeight="1">
      <c r="D44" s="52" t="s">
        <v>424</v>
      </c>
      <c r="E44" s="53"/>
      <c r="F44" s="53"/>
      <c r="G44" s="53"/>
      <c r="H44" s="53"/>
      <c r="I44" s="53"/>
      <c r="J44" s="53"/>
      <c r="K44" s="53"/>
      <c r="L44" s="53"/>
      <c r="M44" s="53"/>
      <c r="N44" s="53"/>
      <c r="O44" s="53"/>
      <c r="P44" s="53"/>
      <c r="Q44" s="53"/>
      <c r="R44" s="53"/>
      <c r="S44" s="53"/>
    </row>
    <row r="45" spans="3:20" ht="18" customHeight="1">
      <c r="D45" s="52" t="s">
        <v>425</v>
      </c>
      <c r="E45" s="53"/>
      <c r="F45" s="53"/>
      <c r="G45" s="53"/>
      <c r="H45" s="53"/>
      <c r="I45" s="53"/>
      <c r="J45" s="53"/>
      <c r="K45" s="53"/>
      <c r="L45" s="53"/>
      <c r="M45" s="53"/>
      <c r="N45" s="53"/>
      <c r="O45" s="53"/>
      <c r="P45" s="53"/>
      <c r="Q45" s="53"/>
      <c r="R45" s="53"/>
      <c r="S45" s="53"/>
    </row>
    <row r="46" spans="3:20" ht="18" customHeight="1">
      <c r="D46" s="52" t="s">
        <v>386</v>
      </c>
      <c r="E46" s="53"/>
      <c r="F46" s="53"/>
      <c r="G46" s="53"/>
      <c r="H46" s="53"/>
      <c r="I46" s="53"/>
      <c r="J46" s="53"/>
      <c r="K46" s="53"/>
      <c r="L46" s="53"/>
      <c r="M46" s="53"/>
      <c r="N46" s="53"/>
      <c r="O46" s="53"/>
      <c r="P46" s="53"/>
      <c r="Q46" s="53"/>
      <c r="R46" s="53"/>
      <c r="S46" s="53"/>
    </row>
    <row r="47" spans="3:20" ht="18" customHeight="1">
      <c r="D47" s="52" t="s">
        <v>346</v>
      </c>
      <c r="E47" s="53"/>
      <c r="F47" s="53"/>
      <c r="G47" s="53"/>
      <c r="H47" s="53"/>
      <c r="I47" s="53"/>
      <c r="J47" s="53"/>
      <c r="K47" s="53"/>
      <c r="L47" s="53"/>
      <c r="M47" s="53"/>
      <c r="N47" s="53"/>
      <c r="O47" s="53"/>
      <c r="P47" s="53"/>
      <c r="Q47" s="53"/>
      <c r="R47" s="53"/>
      <c r="S47" s="53"/>
    </row>
    <row r="48" spans="3:20" ht="18" customHeight="1">
      <c r="D48" s="52" t="s">
        <v>426</v>
      </c>
      <c r="E48" s="53"/>
      <c r="F48" s="53"/>
      <c r="G48" s="53"/>
      <c r="H48" s="53"/>
      <c r="I48" s="53"/>
      <c r="J48" s="53"/>
      <c r="K48" s="53"/>
      <c r="L48" s="53"/>
      <c r="M48" s="53"/>
      <c r="N48" s="53"/>
      <c r="O48" s="53"/>
      <c r="P48" s="53"/>
      <c r="Q48" s="53"/>
      <c r="R48" s="53"/>
      <c r="S48" s="53"/>
    </row>
    <row r="49" spans="4:27" ht="18" customHeight="1">
      <c r="D49" s="52" t="s">
        <v>386</v>
      </c>
      <c r="E49" s="53"/>
      <c r="F49" s="53"/>
      <c r="G49" s="53"/>
      <c r="H49" s="53"/>
      <c r="I49" s="53"/>
      <c r="J49" s="53"/>
      <c r="K49" s="53"/>
      <c r="L49" s="53"/>
      <c r="M49" s="53"/>
      <c r="N49" s="53"/>
      <c r="O49" s="53"/>
      <c r="P49" s="53"/>
      <c r="Q49" s="53"/>
      <c r="R49" s="53"/>
      <c r="S49" s="53"/>
    </row>
    <row r="50" spans="4:27" ht="18" customHeight="1">
      <c r="D50" s="52" t="s">
        <v>346</v>
      </c>
      <c r="E50" s="53"/>
      <c r="F50" s="53"/>
      <c r="G50" s="53"/>
      <c r="H50" s="53"/>
      <c r="I50" s="53"/>
      <c r="J50" s="53"/>
      <c r="K50" s="53"/>
      <c r="L50" s="53"/>
      <c r="M50" s="53"/>
      <c r="N50" s="53"/>
      <c r="O50" s="53"/>
      <c r="P50" s="53"/>
      <c r="Q50" s="53"/>
      <c r="R50" s="53"/>
      <c r="S50" s="53"/>
    </row>
    <row r="51" spans="4:27" ht="18" customHeight="1">
      <c r="D51" s="54" t="s">
        <v>475</v>
      </c>
      <c r="E51" s="53"/>
      <c r="F51" s="53"/>
      <c r="G51" s="53"/>
      <c r="H51" s="53"/>
      <c r="I51" s="53"/>
      <c r="J51" s="53"/>
      <c r="K51" s="53"/>
      <c r="L51" s="53"/>
      <c r="M51" s="53"/>
      <c r="N51" s="53"/>
      <c r="O51" s="53"/>
      <c r="P51" s="53"/>
      <c r="Q51" s="53"/>
      <c r="R51" s="53"/>
      <c r="S51" s="53"/>
    </row>
    <row r="52" spans="4:27" ht="18" customHeight="1">
      <c r="D52" s="55" t="s">
        <v>427</v>
      </c>
      <c r="E52" s="53"/>
      <c r="F52" s="53"/>
      <c r="G52" s="53"/>
      <c r="H52" s="53"/>
      <c r="I52" s="53"/>
      <c r="J52" s="53"/>
      <c r="K52" s="53"/>
      <c r="L52" s="53"/>
      <c r="M52" s="53"/>
      <c r="N52" s="53"/>
      <c r="O52" s="53"/>
      <c r="P52" s="53"/>
      <c r="Q52" s="53"/>
      <c r="R52" s="53"/>
      <c r="S52" s="53"/>
    </row>
    <row r="53" spans="4:27" ht="18" customHeight="1">
      <c r="D53" s="55" t="s">
        <v>109</v>
      </c>
      <c r="E53" s="53"/>
      <c r="F53" s="53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</row>
    <row r="55" spans="4:27" ht="18" customHeight="1">
      <c r="D55" s="28" t="s">
        <v>428</v>
      </c>
      <c r="E55" s="28"/>
      <c r="F55" s="28"/>
      <c r="G55" s="28"/>
      <c r="H55" s="28"/>
    </row>
    <row r="56" spans="4:27" ht="18" customHeight="1">
      <c r="E56" t="s">
        <v>429</v>
      </c>
    </row>
    <row r="58" spans="4:27" ht="18" customHeight="1">
      <c r="E58" s="48" t="s">
        <v>430</v>
      </c>
      <c r="F58" s="47"/>
      <c r="G58" s="47"/>
      <c r="H58" s="47"/>
      <c r="I58" s="47"/>
      <c r="J58" s="47"/>
      <c r="K58" s="47"/>
      <c r="L58" s="47"/>
      <c r="M58" s="47"/>
      <c r="N58" s="47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  <c r="AA58" s="47"/>
    </row>
    <row r="59" spans="4:27" ht="18" customHeight="1">
      <c r="E59" s="49" t="s">
        <v>476</v>
      </c>
      <c r="F59" s="47"/>
      <c r="G59" s="47"/>
      <c r="H59" s="47"/>
      <c r="I59" s="47"/>
      <c r="J59" s="47"/>
      <c r="K59" s="47"/>
      <c r="L59" s="47"/>
      <c r="M59" s="47"/>
      <c r="N59" s="47"/>
      <c r="O59" s="47"/>
      <c r="P59" s="47"/>
      <c r="Q59" s="47"/>
      <c r="R59" s="47"/>
      <c r="S59" s="47"/>
      <c r="T59" s="47"/>
      <c r="U59" s="47"/>
      <c r="V59" s="47"/>
      <c r="W59" s="47"/>
      <c r="X59" s="47"/>
      <c r="Y59" s="47"/>
      <c r="Z59" s="47"/>
      <c r="AA59" s="47"/>
    </row>
    <row r="60" spans="4:27" ht="18" customHeight="1">
      <c r="E60" s="49" t="s">
        <v>472</v>
      </c>
      <c r="F60" s="47"/>
      <c r="G60" s="47"/>
      <c r="H60" s="47"/>
      <c r="I60" s="47"/>
      <c r="J60" s="47"/>
      <c r="K60" s="47"/>
      <c r="L60" s="47"/>
      <c r="M60" s="47"/>
      <c r="N60" s="47"/>
      <c r="O60" s="47"/>
      <c r="P60" s="47"/>
      <c r="Q60" s="47"/>
      <c r="R60" s="47"/>
      <c r="S60" s="47"/>
      <c r="T60" s="47"/>
      <c r="U60" s="47"/>
      <c r="V60" s="47"/>
      <c r="W60" s="47"/>
      <c r="X60" s="47"/>
      <c r="Y60" s="47"/>
      <c r="Z60" s="47"/>
      <c r="AA60" s="47"/>
    </row>
    <row r="61" spans="4:27" ht="18" customHeight="1">
      <c r="E61" s="50" t="s">
        <v>109</v>
      </c>
      <c r="F61" s="47"/>
      <c r="G61" s="47"/>
      <c r="H61" s="47"/>
      <c r="I61" s="47"/>
      <c r="J61" s="47"/>
      <c r="K61" s="47"/>
      <c r="L61" s="47"/>
      <c r="M61" s="47"/>
      <c r="N61" s="47"/>
      <c r="O61" s="47"/>
      <c r="P61" s="47"/>
      <c r="Q61" s="47"/>
      <c r="R61" s="47"/>
      <c r="S61" s="47"/>
      <c r="T61" s="47"/>
      <c r="U61" s="47"/>
      <c r="V61" s="47"/>
      <c r="W61" s="47"/>
      <c r="X61" s="47"/>
      <c r="Y61" s="47"/>
      <c r="Z61" s="47"/>
      <c r="AA61" s="47"/>
    </row>
    <row r="62" spans="4:27" ht="18" customHeight="1">
      <c r="E62" s="47"/>
      <c r="F62" s="47"/>
      <c r="G62" s="47"/>
      <c r="H62" s="47"/>
      <c r="I62" s="47"/>
      <c r="J62" s="47"/>
      <c r="K62" s="47"/>
      <c r="L62" s="47"/>
      <c r="M62" s="47"/>
      <c r="N62" s="47"/>
      <c r="O62" s="47"/>
      <c r="P62" s="47"/>
      <c r="Q62" s="47"/>
      <c r="R62" s="47"/>
      <c r="S62" s="47"/>
      <c r="T62" s="47"/>
      <c r="U62" s="47"/>
      <c r="V62" s="47"/>
      <c r="W62" s="47"/>
      <c r="X62" s="47"/>
      <c r="Y62" s="47"/>
      <c r="Z62" s="47"/>
      <c r="AA62" s="47"/>
    </row>
    <row r="75" spans="4:17" ht="18" customHeight="1">
      <c r="D75" s="28" t="s">
        <v>431</v>
      </c>
      <c r="E75" s="28"/>
      <c r="F75" s="28"/>
      <c r="G75" s="28"/>
      <c r="H75" s="28"/>
      <c r="I75" s="28"/>
    </row>
    <row r="76" spans="4:17" ht="18" customHeight="1">
      <c r="E76" t="s">
        <v>432</v>
      </c>
    </row>
    <row r="78" spans="4:17" ht="18" customHeight="1">
      <c r="E78" s="49" t="s">
        <v>477</v>
      </c>
      <c r="F78" s="47"/>
      <c r="G78" s="47"/>
      <c r="H78" s="47"/>
      <c r="I78" s="47"/>
      <c r="J78" s="47"/>
      <c r="K78" s="47"/>
      <c r="L78" s="47"/>
      <c r="M78" s="47"/>
      <c r="N78" s="47"/>
      <c r="O78" s="47"/>
      <c r="P78" s="47"/>
      <c r="Q78" s="47"/>
    </row>
    <row r="79" spans="4:17" ht="18" customHeight="1">
      <c r="E79" s="51" t="s">
        <v>427</v>
      </c>
      <c r="F79" s="47"/>
      <c r="G79" s="47"/>
      <c r="H79" s="47"/>
      <c r="I79" s="47"/>
      <c r="J79" s="47"/>
      <c r="K79" s="47"/>
      <c r="L79" s="47"/>
      <c r="M79" s="47"/>
      <c r="N79" s="47"/>
      <c r="O79" s="47"/>
      <c r="P79" s="47"/>
      <c r="Q79" s="47"/>
    </row>
    <row r="80" spans="4:17" ht="18" customHeight="1">
      <c r="E80" s="51" t="s">
        <v>109</v>
      </c>
      <c r="F80" s="47"/>
      <c r="G80" s="47"/>
      <c r="H80" s="47"/>
      <c r="I80" s="47"/>
      <c r="J80" s="47"/>
      <c r="K80" s="47"/>
      <c r="L80" s="47"/>
      <c r="M80" s="47"/>
      <c r="N80" s="47"/>
      <c r="O80" s="47"/>
      <c r="P80" s="47"/>
      <c r="Q80" s="47"/>
    </row>
    <row r="94" spans="3:14" ht="18" customHeight="1">
      <c r="C94" s="42" t="s">
        <v>433</v>
      </c>
      <c r="D94" s="42"/>
      <c r="E94" s="42"/>
      <c r="F94" s="42"/>
      <c r="G94" s="42"/>
      <c r="H94" s="42"/>
      <c r="I94" s="42"/>
      <c r="J94" s="42"/>
      <c r="K94" s="42"/>
      <c r="L94" s="42"/>
      <c r="M94" s="42"/>
      <c r="N94" s="42"/>
    </row>
    <row r="95" spans="3:14" ht="18" customHeight="1">
      <c r="D95" t="s">
        <v>434</v>
      </c>
    </row>
    <row r="96" spans="3:14" ht="18" customHeight="1">
      <c r="E96" t="s">
        <v>435</v>
      </c>
    </row>
    <row r="97" spans="4:22" ht="18" customHeight="1">
      <c r="E97" t="s">
        <v>436</v>
      </c>
    </row>
    <row r="98" spans="4:22" ht="18" customHeight="1">
      <c r="E98" t="s">
        <v>437</v>
      </c>
    </row>
    <row r="99" spans="4:22" ht="18" customHeight="1">
      <c r="D99" t="s">
        <v>438</v>
      </c>
    </row>
    <row r="100" spans="4:22" ht="18" customHeight="1">
      <c r="D100" s="39" t="s">
        <v>439</v>
      </c>
      <c r="E100" s="39"/>
      <c r="F100" s="39"/>
      <c r="G100" s="39"/>
      <c r="H100" s="39"/>
      <c r="I100" s="39"/>
      <c r="J100" s="39"/>
      <c r="K100" s="39"/>
      <c r="L100" s="39"/>
      <c r="M100" s="39"/>
    </row>
    <row r="102" spans="4:22" ht="18" customHeight="1">
      <c r="D102" s="391" t="s">
        <v>268</v>
      </c>
      <c r="E102" s="391"/>
      <c r="F102" s="391"/>
      <c r="G102" s="391"/>
      <c r="H102" s="391"/>
      <c r="I102" s="391" t="s">
        <v>440</v>
      </c>
      <c r="J102" s="391"/>
      <c r="K102" s="391"/>
      <c r="L102" s="391"/>
      <c r="M102" s="391"/>
      <c r="N102" s="391"/>
      <c r="O102" s="391"/>
      <c r="P102" s="391" t="s">
        <v>441</v>
      </c>
      <c r="Q102" s="391"/>
      <c r="R102" s="391"/>
      <c r="S102" s="391"/>
      <c r="T102" s="391"/>
      <c r="U102" s="391"/>
      <c r="V102" s="391"/>
    </row>
    <row r="103" spans="4:22" ht="18" customHeight="1">
      <c r="D103" s="291" t="s">
        <v>442</v>
      </c>
      <c r="E103" s="291"/>
      <c r="F103" s="291"/>
      <c r="G103" s="291"/>
      <c r="H103" s="291"/>
      <c r="I103" s="291" t="s">
        <v>443</v>
      </c>
      <c r="J103" s="291"/>
      <c r="K103" s="291"/>
      <c r="L103" s="291"/>
      <c r="M103" s="291"/>
      <c r="N103" s="291"/>
      <c r="O103" s="291"/>
      <c r="P103" s="291" t="s">
        <v>444</v>
      </c>
      <c r="Q103" s="291"/>
      <c r="R103" s="291"/>
      <c r="S103" s="291"/>
      <c r="T103" s="291"/>
      <c r="U103" s="291"/>
      <c r="V103" s="291"/>
    </row>
    <row r="104" spans="4:22" ht="18" customHeight="1">
      <c r="I104" t="s">
        <v>447</v>
      </c>
    </row>
    <row r="105" spans="4:22" ht="18" customHeight="1">
      <c r="I105" t="s">
        <v>448</v>
      </c>
      <c r="P105" t="s">
        <v>445</v>
      </c>
    </row>
    <row r="106" spans="4:22" ht="18" customHeight="1">
      <c r="P106" t="s">
        <v>446</v>
      </c>
    </row>
    <row r="110" spans="4:22" ht="18" customHeight="1">
      <c r="D110" s="48" t="s">
        <v>449</v>
      </c>
      <c r="E110" s="47"/>
      <c r="F110" s="47"/>
      <c r="G110" s="47"/>
      <c r="H110" s="47"/>
      <c r="I110" s="47"/>
      <c r="J110" s="47"/>
      <c r="K110" s="47"/>
      <c r="L110" s="47"/>
      <c r="M110" s="47"/>
      <c r="N110" s="47"/>
      <c r="O110" s="47"/>
      <c r="P110" s="47"/>
      <c r="Q110" s="47"/>
      <c r="R110" s="47"/>
      <c r="S110" s="47"/>
      <c r="T110" s="47"/>
    </row>
    <row r="111" spans="4:22" ht="18" customHeight="1">
      <c r="D111" s="48" t="s">
        <v>450</v>
      </c>
      <c r="E111" s="47"/>
      <c r="F111" s="47"/>
      <c r="G111" s="47"/>
      <c r="H111" s="47"/>
      <c r="I111" s="47"/>
      <c r="J111" s="47"/>
      <c r="K111" s="47"/>
      <c r="L111" s="47"/>
      <c r="M111" s="47"/>
      <c r="N111" s="47"/>
      <c r="O111" s="47"/>
      <c r="P111" s="47"/>
      <c r="Q111" s="47"/>
      <c r="R111" s="47"/>
      <c r="S111" s="47"/>
      <c r="T111" s="47"/>
    </row>
    <row r="112" spans="4:22" ht="18" customHeight="1">
      <c r="D112" s="49" t="s">
        <v>478</v>
      </c>
      <c r="E112" s="47"/>
      <c r="F112" s="47"/>
      <c r="G112" s="47"/>
      <c r="H112" s="47"/>
      <c r="I112" s="47"/>
      <c r="J112" s="47"/>
      <c r="K112" s="47"/>
      <c r="L112" s="47"/>
      <c r="M112" s="47"/>
      <c r="N112" s="47"/>
      <c r="O112" s="47"/>
      <c r="P112" s="47"/>
      <c r="Q112" s="47"/>
      <c r="R112" s="47"/>
      <c r="S112" s="47"/>
      <c r="T112" s="47"/>
    </row>
    <row r="113" spans="4:20" ht="18" customHeight="1">
      <c r="D113" s="49" t="s">
        <v>472</v>
      </c>
      <c r="E113" s="47"/>
      <c r="F113" s="47"/>
      <c r="G113" s="47"/>
      <c r="H113" s="47"/>
      <c r="I113" s="47"/>
      <c r="J113" s="47"/>
      <c r="K113" s="47"/>
      <c r="L113" s="47"/>
      <c r="M113" s="47"/>
      <c r="N113" s="47"/>
      <c r="O113" s="47"/>
      <c r="P113" s="47"/>
      <c r="Q113" s="47"/>
      <c r="R113" s="47"/>
      <c r="S113" s="47"/>
      <c r="T113" s="47"/>
    </row>
    <row r="114" spans="4:20" ht="18" customHeight="1">
      <c r="D114" s="49" t="s">
        <v>479</v>
      </c>
      <c r="E114" s="47"/>
      <c r="F114" s="47"/>
      <c r="G114" s="47"/>
      <c r="H114" s="47"/>
      <c r="I114" s="47"/>
      <c r="J114" s="47"/>
      <c r="K114" s="47"/>
      <c r="L114" s="47"/>
      <c r="M114" s="47"/>
      <c r="N114" s="47"/>
      <c r="O114" s="47"/>
      <c r="P114" s="47"/>
      <c r="Q114" s="47"/>
      <c r="R114" s="47"/>
      <c r="S114" s="47"/>
      <c r="T114" s="47"/>
    </row>
    <row r="115" spans="4:20" ht="18" customHeight="1">
      <c r="D115" s="50" t="s">
        <v>109</v>
      </c>
      <c r="E115" s="47"/>
      <c r="F115" s="47"/>
      <c r="G115" s="47"/>
      <c r="H115" s="47"/>
      <c r="I115" s="47"/>
      <c r="J115" s="47"/>
      <c r="K115" s="47"/>
      <c r="L115" s="47"/>
      <c r="M115" s="47"/>
      <c r="N115" s="47"/>
      <c r="O115" s="47"/>
      <c r="P115" s="47"/>
      <c r="Q115" s="47"/>
      <c r="R115" s="47"/>
      <c r="S115" s="47"/>
      <c r="T115" s="47"/>
    </row>
    <row r="131" spans="4:19" ht="18" customHeight="1">
      <c r="D131" s="28" t="s">
        <v>451</v>
      </c>
      <c r="E131" s="28"/>
      <c r="F131" s="28"/>
      <c r="G131" s="28"/>
      <c r="H131" s="28"/>
    </row>
    <row r="132" spans="4:19" ht="18" customHeight="1">
      <c r="E132" s="46" t="s">
        <v>456</v>
      </c>
      <c r="F132" s="45"/>
      <c r="G132" s="45"/>
      <c r="H132" s="45"/>
      <c r="I132" s="45"/>
      <c r="J132" s="45"/>
      <c r="K132" s="45"/>
      <c r="L132" s="45"/>
      <c r="M132" s="45"/>
      <c r="N132" s="45"/>
      <c r="O132" s="45"/>
    </row>
    <row r="134" spans="4:19" ht="18" customHeight="1">
      <c r="E134" s="48" t="s">
        <v>452</v>
      </c>
      <c r="F134" s="47"/>
      <c r="G134" s="47"/>
      <c r="H134" s="47"/>
      <c r="I134" s="47"/>
      <c r="J134" s="47"/>
      <c r="K134" s="47"/>
      <c r="L134" s="47"/>
      <c r="M134" s="47"/>
      <c r="N134" s="47"/>
      <c r="O134" s="47"/>
      <c r="P134" s="47"/>
      <c r="Q134" s="47"/>
      <c r="R134" s="47"/>
      <c r="S134" s="47"/>
    </row>
    <row r="135" spans="4:19" ht="18" customHeight="1">
      <c r="E135" s="49" t="s">
        <v>478</v>
      </c>
      <c r="F135" s="47"/>
      <c r="G135" s="47"/>
      <c r="H135" s="47"/>
      <c r="I135" s="47"/>
      <c r="J135" s="47"/>
      <c r="K135" s="47"/>
      <c r="L135" s="47"/>
      <c r="M135" s="47"/>
      <c r="N135" s="47"/>
      <c r="O135" s="47"/>
      <c r="P135" s="47"/>
      <c r="Q135" s="47"/>
      <c r="R135" s="47"/>
      <c r="S135" s="47"/>
    </row>
    <row r="136" spans="4:19" ht="18" customHeight="1">
      <c r="E136" s="49" t="s">
        <v>472</v>
      </c>
      <c r="F136" s="47"/>
      <c r="G136" s="47"/>
      <c r="H136" s="47"/>
      <c r="I136" s="47"/>
      <c r="J136" s="47"/>
      <c r="K136" s="47"/>
      <c r="L136" s="47"/>
      <c r="M136" s="47"/>
      <c r="N136" s="47"/>
      <c r="O136" s="47"/>
      <c r="P136" s="47"/>
      <c r="Q136" s="47"/>
      <c r="R136" s="47"/>
      <c r="S136" s="47"/>
    </row>
    <row r="137" spans="4:19" ht="18" customHeight="1">
      <c r="E137" s="49" t="s">
        <v>480</v>
      </c>
      <c r="F137" s="47"/>
      <c r="G137" s="47"/>
      <c r="H137" s="47"/>
      <c r="I137" s="47"/>
      <c r="J137" s="47"/>
      <c r="K137" s="47"/>
      <c r="L137" s="47"/>
      <c r="M137" s="47"/>
      <c r="N137" s="47"/>
      <c r="O137" s="47"/>
      <c r="P137" s="47"/>
      <c r="Q137" s="47"/>
      <c r="R137" s="47"/>
      <c r="S137" s="47"/>
    </row>
    <row r="138" spans="4:19" ht="18" customHeight="1">
      <c r="E138" s="50" t="s">
        <v>109</v>
      </c>
      <c r="F138" s="47"/>
      <c r="G138" s="47"/>
      <c r="H138" s="47"/>
      <c r="I138" s="47"/>
      <c r="J138" s="47"/>
      <c r="K138" s="47"/>
      <c r="L138" s="47"/>
      <c r="M138" s="47"/>
      <c r="N138" s="47"/>
      <c r="O138" s="47"/>
      <c r="P138" s="47"/>
      <c r="Q138" s="47"/>
      <c r="R138" s="47"/>
      <c r="S138" s="47"/>
    </row>
    <row r="153" spans="4:21" ht="18" customHeight="1">
      <c r="D153" s="28" t="s">
        <v>453</v>
      </c>
      <c r="E153" s="28"/>
      <c r="F153" s="28"/>
      <c r="G153" s="28"/>
      <c r="H153" s="28"/>
      <c r="I153" s="28"/>
      <c r="J153" s="28"/>
      <c r="K153" s="28"/>
      <c r="L153" s="28"/>
      <c r="M153" s="28"/>
      <c r="N153" s="28"/>
      <c r="O153" s="28"/>
    </row>
    <row r="154" spans="4:21" ht="18" customHeight="1">
      <c r="E154" t="s">
        <v>454</v>
      </c>
    </row>
    <row r="156" spans="4:21" ht="18" customHeight="1">
      <c r="D156" s="47"/>
      <c r="E156" s="48" t="s">
        <v>455</v>
      </c>
      <c r="F156" s="47"/>
      <c r="G156" s="47"/>
      <c r="H156" s="47"/>
      <c r="I156" s="47"/>
      <c r="J156" s="47"/>
      <c r="K156" s="47"/>
      <c r="L156" s="47"/>
      <c r="M156" s="47"/>
      <c r="N156" s="47"/>
      <c r="O156" s="47"/>
      <c r="P156" s="47"/>
      <c r="Q156" s="47"/>
      <c r="R156" s="47"/>
      <c r="S156" s="47"/>
      <c r="T156" s="47"/>
      <c r="U156" s="47"/>
    </row>
    <row r="157" spans="4:21" ht="18" customHeight="1">
      <c r="D157" s="47"/>
      <c r="E157" s="49" t="s">
        <v>478</v>
      </c>
      <c r="F157" s="47"/>
      <c r="G157" s="47"/>
      <c r="H157" s="47"/>
      <c r="I157" s="47"/>
      <c r="J157" s="47"/>
      <c r="K157" s="47"/>
      <c r="L157" s="47"/>
      <c r="M157" s="47"/>
      <c r="N157" s="47"/>
      <c r="O157" s="47"/>
      <c r="P157" s="47"/>
      <c r="Q157" s="47"/>
      <c r="R157" s="47"/>
      <c r="S157" s="47"/>
      <c r="T157" s="47"/>
      <c r="U157" s="47"/>
    </row>
    <row r="158" spans="4:21" ht="18" customHeight="1">
      <c r="D158" s="47"/>
      <c r="E158" s="49" t="s">
        <v>472</v>
      </c>
      <c r="F158" s="47"/>
      <c r="G158" s="47"/>
      <c r="H158" s="47"/>
      <c r="I158" s="47"/>
      <c r="J158" s="47"/>
      <c r="K158" s="47"/>
      <c r="L158" s="47"/>
      <c r="M158" s="47"/>
      <c r="N158" s="47"/>
      <c r="O158" s="47"/>
      <c r="P158" s="47"/>
      <c r="Q158" s="47"/>
      <c r="R158" s="47"/>
      <c r="S158" s="47"/>
      <c r="T158" s="47"/>
      <c r="U158" s="47"/>
    </row>
    <row r="159" spans="4:21" ht="18" customHeight="1">
      <c r="D159" s="47"/>
      <c r="E159" s="49" t="s">
        <v>481</v>
      </c>
      <c r="F159" s="47"/>
      <c r="G159" s="47"/>
      <c r="H159" s="47"/>
      <c r="I159" s="47"/>
      <c r="J159" s="47"/>
      <c r="K159" s="47"/>
      <c r="L159" s="47"/>
      <c r="M159" s="47"/>
      <c r="N159" s="47"/>
      <c r="O159" s="47"/>
      <c r="P159" s="47"/>
      <c r="Q159" s="47"/>
      <c r="R159" s="47"/>
      <c r="S159" s="47"/>
      <c r="T159" s="47"/>
      <c r="U159" s="47"/>
    </row>
    <row r="160" spans="4:21" ht="18" customHeight="1">
      <c r="D160" s="47"/>
      <c r="E160" s="50" t="s">
        <v>109</v>
      </c>
      <c r="F160" s="47"/>
      <c r="G160" s="47"/>
      <c r="H160" s="47"/>
      <c r="I160" s="47"/>
      <c r="J160" s="47"/>
      <c r="K160" s="47"/>
      <c r="L160" s="47"/>
      <c r="M160" s="47"/>
      <c r="N160" s="47"/>
      <c r="O160" s="47"/>
      <c r="P160" s="47"/>
      <c r="Q160" s="47"/>
      <c r="R160" s="47"/>
      <c r="S160" s="47"/>
      <c r="T160" s="47"/>
      <c r="U160" s="47"/>
    </row>
    <row r="177" spans="5:15" ht="18" customHeight="1">
      <c r="E177" s="48" t="s">
        <v>457</v>
      </c>
      <c r="F177" s="47"/>
      <c r="G177" s="47"/>
      <c r="H177" s="47"/>
      <c r="I177" s="47"/>
      <c r="J177" s="47"/>
      <c r="K177" s="47"/>
      <c r="L177" s="47"/>
      <c r="M177" s="47"/>
      <c r="N177" s="47"/>
      <c r="O177" s="47"/>
    </row>
    <row r="178" spans="5:15" ht="18" customHeight="1">
      <c r="E178" s="49" t="s">
        <v>482</v>
      </c>
      <c r="F178" s="47"/>
      <c r="G178" s="47"/>
      <c r="H178" s="47"/>
      <c r="I178" s="47"/>
      <c r="J178" s="47"/>
      <c r="K178" s="47"/>
      <c r="L178" s="47"/>
      <c r="M178" s="47"/>
      <c r="N178" s="47"/>
      <c r="O178" s="47"/>
    </row>
    <row r="179" spans="5:15" ht="18" customHeight="1">
      <c r="E179" s="49" t="s">
        <v>472</v>
      </c>
      <c r="F179" s="47"/>
      <c r="G179" s="47"/>
      <c r="H179" s="47"/>
      <c r="I179" s="47"/>
      <c r="J179" s="47"/>
      <c r="K179" s="47"/>
      <c r="L179" s="47"/>
      <c r="M179" s="47"/>
      <c r="N179" s="47"/>
      <c r="O179" s="47"/>
    </row>
    <row r="180" spans="5:15" ht="18" customHeight="1">
      <c r="E180" s="50" t="s">
        <v>109</v>
      </c>
      <c r="F180" s="47"/>
      <c r="G180" s="47"/>
      <c r="H180" s="47"/>
      <c r="I180" s="47"/>
      <c r="J180" s="47"/>
      <c r="K180" s="47"/>
      <c r="L180" s="47"/>
      <c r="M180" s="47"/>
      <c r="N180" s="47"/>
      <c r="O180" s="47"/>
    </row>
    <row r="189" spans="5:15" ht="18" customHeight="1">
      <c r="E189" s="56" t="s">
        <v>463</v>
      </c>
      <c r="F189" s="47"/>
      <c r="G189" s="47"/>
      <c r="H189" s="47"/>
      <c r="I189" s="47"/>
      <c r="J189" s="47"/>
      <c r="K189" s="47"/>
      <c r="L189" s="47"/>
    </row>
    <row r="190" spans="5:15" ht="18" customHeight="1">
      <c r="E190" s="49" t="s">
        <v>483</v>
      </c>
      <c r="F190" s="47"/>
      <c r="G190" s="47"/>
      <c r="H190" s="47"/>
      <c r="I190" s="47"/>
      <c r="J190" s="47"/>
      <c r="K190" s="47"/>
      <c r="L190" s="47"/>
    </row>
    <row r="191" spans="5:15" ht="18" customHeight="1">
      <c r="E191" s="50" t="s">
        <v>458</v>
      </c>
      <c r="F191" s="47"/>
      <c r="G191" s="47"/>
      <c r="H191" s="47"/>
      <c r="I191" s="47"/>
      <c r="J191" s="47"/>
      <c r="K191" s="47"/>
      <c r="L191" s="47"/>
    </row>
    <row r="192" spans="5:15" ht="18" customHeight="1">
      <c r="E192" s="50" t="s">
        <v>459</v>
      </c>
      <c r="F192" s="47"/>
      <c r="G192" s="47"/>
      <c r="H192" s="47"/>
      <c r="I192" s="47"/>
      <c r="J192" s="47"/>
      <c r="K192" s="47"/>
      <c r="L192" s="47"/>
    </row>
    <row r="193" spans="3:12" ht="18" customHeight="1">
      <c r="E193" s="50" t="s">
        <v>460</v>
      </c>
      <c r="F193" s="47"/>
      <c r="G193" s="47"/>
      <c r="H193" s="47"/>
      <c r="I193" s="47"/>
      <c r="J193" s="47"/>
      <c r="K193" s="47"/>
      <c r="L193" s="47"/>
    </row>
    <row r="194" spans="3:12" ht="18" customHeight="1">
      <c r="E194" s="50" t="s">
        <v>461</v>
      </c>
      <c r="F194" s="47"/>
      <c r="G194" s="47"/>
      <c r="H194" s="47"/>
      <c r="I194" s="47"/>
      <c r="J194" s="47"/>
      <c r="K194" s="47"/>
      <c r="L194" s="47"/>
    </row>
    <row r="195" spans="3:12" ht="18" customHeight="1">
      <c r="E195" s="50" t="s">
        <v>462</v>
      </c>
      <c r="F195" s="47"/>
      <c r="G195" s="47"/>
      <c r="H195" s="47"/>
      <c r="I195" s="47"/>
      <c r="J195" s="47"/>
      <c r="K195" s="47"/>
      <c r="L195" s="47"/>
    </row>
    <row r="196" spans="3:12" ht="18" customHeight="1">
      <c r="E196" s="49" t="s">
        <v>472</v>
      </c>
      <c r="F196" s="47"/>
      <c r="G196" s="47"/>
      <c r="H196" s="47"/>
      <c r="I196" s="47"/>
      <c r="J196" s="47"/>
      <c r="K196" s="47"/>
      <c r="L196" s="47"/>
    </row>
    <row r="197" spans="3:12" ht="18" customHeight="1">
      <c r="E197" s="49" t="s">
        <v>484</v>
      </c>
      <c r="F197" s="47"/>
      <c r="G197" s="47"/>
      <c r="H197" s="47"/>
      <c r="I197" s="47"/>
      <c r="J197" s="47"/>
      <c r="K197" s="47"/>
      <c r="L197" s="47"/>
    </row>
    <row r="198" spans="3:12" ht="18" customHeight="1">
      <c r="E198" s="50" t="s">
        <v>109</v>
      </c>
      <c r="F198" s="47"/>
      <c r="G198" s="47"/>
      <c r="H198" s="47"/>
      <c r="I198" s="47"/>
      <c r="J198" s="47"/>
      <c r="K198" s="47"/>
      <c r="L198" s="47"/>
    </row>
    <row r="200" spans="3:12" ht="18" customHeight="1">
      <c r="C200" s="42" t="s">
        <v>464</v>
      </c>
      <c r="D200" s="42"/>
      <c r="E200" s="42"/>
      <c r="F200" s="42"/>
      <c r="G200" s="42"/>
      <c r="H200" s="42"/>
      <c r="I200" s="42"/>
      <c r="J200" s="42"/>
      <c r="K200" s="42"/>
    </row>
    <row r="202" spans="3:12" ht="18" customHeight="1">
      <c r="D202" t="s">
        <v>465</v>
      </c>
    </row>
    <row r="203" spans="3:12" ht="18" customHeight="1">
      <c r="D203" t="s">
        <v>466</v>
      </c>
    </row>
    <row r="205" spans="3:12" ht="18" customHeight="1">
      <c r="D205" t="s">
        <v>467</v>
      </c>
    </row>
    <row r="206" spans="3:12" ht="18" customHeight="1">
      <c r="D206" t="s">
        <v>434</v>
      </c>
    </row>
    <row r="207" spans="3:12" ht="18" customHeight="1">
      <c r="E207" t="s">
        <v>435</v>
      </c>
    </row>
    <row r="208" spans="3:12" ht="18" customHeight="1">
      <c r="E208" t="s">
        <v>436</v>
      </c>
    </row>
    <row r="209" spans="4:13" ht="18" customHeight="1">
      <c r="E209" t="s">
        <v>437</v>
      </c>
    </row>
    <row r="210" spans="4:13" ht="18" customHeight="1">
      <c r="D210" t="s">
        <v>438</v>
      </c>
    </row>
    <row r="211" spans="4:13" ht="18" customHeight="1">
      <c r="D211" s="33" t="s">
        <v>469</v>
      </c>
      <c r="E211" s="33"/>
      <c r="F211" s="33"/>
      <c r="G211" s="33"/>
      <c r="H211" s="33"/>
      <c r="I211" s="33"/>
      <c r="J211" s="33"/>
      <c r="K211" s="33"/>
      <c r="L211" s="33"/>
      <c r="M211" s="33"/>
    </row>
    <row r="212" spans="4:13" ht="18" customHeight="1">
      <c r="D212" s="39" t="s">
        <v>439</v>
      </c>
      <c r="E212" s="39"/>
      <c r="F212" s="39"/>
      <c r="G212" s="39"/>
      <c r="H212" s="39"/>
      <c r="I212" s="39"/>
      <c r="J212" s="39"/>
      <c r="K212" s="39"/>
      <c r="L212" s="39"/>
      <c r="M212" s="39"/>
    </row>
    <row r="214" spans="4:13" ht="18" customHeight="1">
      <c r="D214" s="28" t="s">
        <v>468</v>
      </c>
      <c r="E214" s="28"/>
      <c r="F214" s="28"/>
      <c r="G214" s="28"/>
      <c r="H214" s="28"/>
      <c r="I214" s="28"/>
      <c r="J214" s="28"/>
    </row>
    <row r="216" spans="4:13" ht="18" customHeight="1">
      <c r="E216" s="49" t="s">
        <v>478</v>
      </c>
      <c r="F216" s="47"/>
      <c r="G216" s="47"/>
      <c r="H216" s="47"/>
      <c r="I216" s="47"/>
      <c r="J216" s="47"/>
      <c r="K216" s="47"/>
    </row>
    <row r="217" spans="4:13" ht="18" customHeight="1">
      <c r="E217" s="49" t="s">
        <v>472</v>
      </c>
      <c r="F217" s="47"/>
      <c r="G217" s="47"/>
      <c r="H217" s="47"/>
      <c r="I217" s="47"/>
      <c r="J217" s="47"/>
      <c r="K217" s="47"/>
    </row>
    <row r="218" spans="4:13" ht="18" customHeight="1">
      <c r="E218" s="49" t="s">
        <v>485</v>
      </c>
      <c r="F218" s="47"/>
      <c r="G218" s="47"/>
      <c r="H218" s="47"/>
      <c r="I218" s="47"/>
      <c r="J218" s="47"/>
      <c r="K218" s="47"/>
    </row>
    <row r="219" spans="4:13" ht="18" customHeight="1">
      <c r="E219" s="50" t="s">
        <v>109</v>
      </c>
      <c r="F219" s="47"/>
      <c r="G219" s="47"/>
      <c r="H219" s="47"/>
      <c r="I219" s="47"/>
      <c r="J219" s="47"/>
      <c r="K219" s="47"/>
    </row>
    <row r="229" spans="5:14" ht="18" customHeight="1">
      <c r="E229" s="28" t="s">
        <v>470</v>
      </c>
      <c r="F229" s="28"/>
      <c r="G229" s="28"/>
      <c r="H229" s="28"/>
    </row>
    <row r="231" spans="5:14" ht="18" customHeight="1">
      <c r="F231" s="49" t="s">
        <v>478</v>
      </c>
      <c r="G231" s="47"/>
      <c r="H231" s="47"/>
      <c r="I231" s="47"/>
      <c r="J231" s="47"/>
      <c r="K231" s="47"/>
      <c r="L231" s="47"/>
    </row>
    <row r="232" spans="5:14" ht="18" customHeight="1">
      <c r="F232" s="49" t="s">
        <v>472</v>
      </c>
      <c r="G232" s="47"/>
      <c r="H232" s="47"/>
      <c r="I232" s="47"/>
      <c r="J232" s="47"/>
      <c r="K232" s="47"/>
      <c r="L232" s="47"/>
    </row>
    <row r="233" spans="5:14" ht="18" customHeight="1">
      <c r="F233" s="49" t="s">
        <v>486</v>
      </c>
      <c r="G233" s="47"/>
      <c r="H233" s="47"/>
      <c r="I233" s="47"/>
      <c r="J233" s="47"/>
      <c r="K233" s="47"/>
      <c r="L233" s="47"/>
    </row>
    <row r="234" spans="5:14" ht="18" customHeight="1">
      <c r="F234" s="50" t="s">
        <v>109</v>
      </c>
      <c r="G234" s="47"/>
      <c r="H234" s="47"/>
      <c r="I234" s="47"/>
      <c r="J234" s="47"/>
      <c r="K234" s="47"/>
      <c r="L234" s="47"/>
    </row>
    <row r="236" spans="5:14" ht="18" customHeight="1">
      <c r="F236" s="57" t="s">
        <v>487</v>
      </c>
      <c r="G236" s="39"/>
      <c r="H236" s="39"/>
      <c r="I236" s="39"/>
      <c r="J236" s="39"/>
      <c r="K236" s="39"/>
      <c r="L236" s="39"/>
      <c r="M236" s="39"/>
      <c r="N236" s="39"/>
    </row>
    <row r="237" spans="5:14" ht="18" customHeight="1">
      <c r="F237" s="57" t="s">
        <v>488</v>
      </c>
      <c r="G237" s="39"/>
      <c r="H237" s="39"/>
      <c r="I237" s="39"/>
      <c r="J237" s="39"/>
      <c r="K237" s="39"/>
      <c r="L237" s="39"/>
      <c r="M237" s="39"/>
      <c r="N237" s="39"/>
    </row>
    <row r="238" spans="5:14" ht="18" customHeight="1">
      <c r="F238" s="49" t="s">
        <v>478</v>
      </c>
    </row>
    <row r="239" spans="5:14" ht="18" customHeight="1">
      <c r="F239" s="49" t="s">
        <v>472</v>
      </c>
    </row>
    <row r="240" spans="5:14" ht="18" customHeight="1">
      <c r="F240" s="49" t="s">
        <v>489</v>
      </c>
    </row>
    <row r="241" spans="4:14" ht="18" customHeight="1">
      <c r="F241" s="50" t="s">
        <v>109</v>
      </c>
    </row>
    <row r="243" spans="4:14" ht="18" customHeight="1">
      <c r="F243" s="48" t="s">
        <v>490</v>
      </c>
    </row>
    <row r="244" spans="4:14" ht="18" customHeight="1">
      <c r="F244" s="49" t="s">
        <v>473</v>
      </c>
    </row>
    <row r="245" spans="4:14" ht="18" customHeight="1">
      <c r="F245" s="50" t="s">
        <v>491</v>
      </c>
    </row>
    <row r="246" spans="4:14" ht="18" customHeight="1">
      <c r="F246" s="49" t="s">
        <v>472</v>
      </c>
    </row>
    <row r="247" spans="4:14" ht="18" customHeight="1">
      <c r="F247" s="49" t="s">
        <v>492</v>
      </c>
    </row>
    <row r="248" spans="4:14" ht="18" customHeight="1">
      <c r="F248" s="50" t="s">
        <v>109</v>
      </c>
    </row>
    <row r="250" spans="4:14" ht="18" customHeight="1">
      <c r="D250" s="28" t="s">
        <v>493</v>
      </c>
      <c r="E250" s="28"/>
      <c r="F250" s="28"/>
      <c r="G250" s="28"/>
      <c r="H250" s="28"/>
      <c r="I250" s="28"/>
      <c r="J250" s="28"/>
      <c r="K250" s="28"/>
      <c r="L250" s="28"/>
      <c r="M250" s="28"/>
      <c r="N250" s="28"/>
    </row>
    <row r="252" spans="4:14" ht="18" customHeight="1">
      <c r="E252" s="39" t="s">
        <v>494</v>
      </c>
      <c r="F252" s="39"/>
      <c r="G252" s="39"/>
      <c r="H252" s="39"/>
      <c r="I252" s="39"/>
      <c r="J252" s="39"/>
      <c r="K252" s="39"/>
      <c r="L252" s="39"/>
      <c r="M252" s="39"/>
      <c r="N252" s="39"/>
    </row>
    <row r="254" spans="4:14" ht="18" customHeight="1">
      <c r="E254" s="49" t="s">
        <v>478</v>
      </c>
    </row>
    <row r="255" spans="4:14" ht="18" customHeight="1">
      <c r="E255" s="49" t="s">
        <v>472</v>
      </c>
    </row>
    <row r="256" spans="4:14" ht="18" customHeight="1">
      <c r="E256" s="49" t="s">
        <v>485</v>
      </c>
    </row>
    <row r="257" spans="5:8" ht="18" customHeight="1">
      <c r="E257" s="50" t="s">
        <v>495</v>
      </c>
    </row>
    <row r="258" spans="5:8" ht="18" customHeight="1">
      <c r="E258" s="50" t="s">
        <v>109</v>
      </c>
    </row>
    <row r="265" spans="5:8" ht="18" customHeight="1">
      <c r="E265" s="39" t="s">
        <v>496</v>
      </c>
      <c r="F265" s="39"/>
      <c r="G265" s="39"/>
      <c r="H265" s="39"/>
    </row>
    <row r="267" spans="5:8" ht="18" customHeight="1">
      <c r="F267" s="49" t="s">
        <v>478</v>
      </c>
    </row>
    <row r="268" spans="5:8" ht="18" customHeight="1">
      <c r="F268" s="49" t="s">
        <v>472</v>
      </c>
    </row>
    <row r="269" spans="5:8" ht="18" customHeight="1">
      <c r="F269" s="49" t="s">
        <v>497</v>
      </c>
    </row>
    <row r="270" spans="5:8" ht="18" customHeight="1">
      <c r="F270" s="50" t="s">
        <v>498</v>
      </c>
    </row>
    <row r="271" spans="5:8" ht="18" customHeight="1">
      <c r="F271" s="50" t="s">
        <v>109</v>
      </c>
    </row>
    <row r="273" spans="5:14" ht="18" customHeight="1">
      <c r="E273" s="39" t="s">
        <v>500</v>
      </c>
      <c r="F273" s="39"/>
      <c r="G273" s="39"/>
      <c r="H273" s="39"/>
      <c r="I273" s="39"/>
      <c r="J273" s="39"/>
      <c r="K273" s="39"/>
      <c r="L273" s="39"/>
      <c r="M273" s="39"/>
      <c r="N273" s="39"/>
    </row>
    <row r="275" spans="5:14" ht="18" customHeight="1">
      <c r="F275" s="49" t="s">
        <v>478</v>
      </c>
    </row>
    <row r="276" spans="5:14" ht="18" customHeight="1">
      <c r="F276" s="49" t="s">
        <v>472</v>
      </c>
    </row>
    <row r="277" spans="5:14" ht="18" customHeight="1">
      <c r="F277" s="49" t="s">
        <v>485</v>
      </c>
    </row>
    <row r="278" spans="5:14" ht="18" customHeight="1">
      <c r="F278" s="50" t="s">
        <v>499</v>
      </c>
    </row>
    <row r="279" spans="5:14" ht="18" customHeight="1">
      <c r="F279" s="50" t="s">
        <v>109</v>
      </c>
    </row>
    <row r="282" spans="5:14" ht="18" customHeight="1">
      <c r="E282" s="39" t="s">
        <v>501</v>
      </c>
      <c r="F282" s="39"/>
      <c r="G282" s="39"/>
      <c r="H282" s="39"/>
      <c r="I282" s="39"/>
    </row>
    <row r="284" spans="5:14" ht="18" customHeight="1">
      <c r="F284" s="49" t="s">
        <v>478</v>
      </c>
    </row>
    <row r="285" spans="5:14" ht="18" customHeight="1">
      <c r="F285" s="49" t="s">
        <v>472</v>
      </c>
    </row>
    <row r="286" spans="5:14" ht="18" customHeight="1">
      <c r="F286" s="49" t="s">
        <v>502</v>
      </c>
    </row>
    <row r="287" spans="5:14" ht="18" customHeight="1">
      <c r="F287" s="50" t="s">
        <v>503</v>
      </c>
    </row>
    <row r="288" spans="5:14" ht="18" customHeight="1">
      <c r="F288" s="50" t="s">
        <v>109</v>
      </c>
    </row>
    <row r="290" spans="4:11" ht="18" customHeight="1">
      <c r="D290" s="28" t="s">
        <v>504</v>
      </c>
      <c r="E290" s="28"/>
      <c r="F290" s="28"/>
      <c r="G290" s="28"/>
      <c r="H290" s="28"/>
      <c r="I290" s="28"/>
      <c r="J290" s="28"/>
      <c r="K290" s="28"/>
    </row>
    <row r="308" spans="5:12" ht="18" customHeight="1">
      <c r="E308" s="28" t="s">
        <v>505</v>
      </c>
      <c r="F308" s="28"/>
      <c r="G308" s="28"/>
      <c r="H308" s="28"/>
    </row>
    <row r="309" spans="5:12" ht="18" customHeight="1">
      <c r="F309" s="43" t="s">
        <v>506</v>
      </c>
    </row>
    <row r="311" spans="5:12" ht="18" customHeight="1">
      <c r="F311" s="49" t="s">
        <v>478</v>
      </c>
    </row>
    <row r="312" spans="5:12" ht="18" customHeight="1">
      <c r="F312" s="49" t="s">
        <v>472</v>
      </c>
    </row>
    <row r="313" spans="5:12" ht="18" customHeight="1">
      <c r="F313" s="58" t="s">
        <v>507</v>
      </c>
      <c r="G313" s="59"/>
      <c r="H313" s="59"/>
      <c r="I313" s="59"/>
      <c r="J313" s="59"/>
      <c r="K313" s="59"/>
      <c r="L313" s="59"/>
    </row>
    <row r="314" spans="5:12" ht="18" customHeight="1">
      <c r="F314" s="50" t="s">
        <v>109</v>
      </c>
    </row>
    <row r="316" spans="5:12" ht="18" customHeight="1">
      <c r="E316" s="28" t="s">
        <v>508</v>
      </c>
      <c r="F316" s="28"/>
      <c r="G316" s="28"/>
      <c r="H316" s="28"/>
    </row>
    <row r="317" spans="5:12" ht="18" customHeight="1">
      <c r="F317" t="s">
        <v>509</v>
      </c>
    </row>
    <row r="319" spans="5:12" ht="18" customHeight="1">
      <c r="F319" s="49" t="s">
        <v>478</v>
      </c>
    </row>
    <row r="320" spans="5:12" ht="18" customHeight="1">
      <c r="F320" s="49" t="s">
        <v>472</v>
      </c>
    </row>
    <row r="321" spans="5:13" ht="18" customHeight="1">
      <c r="F321" s="58" t="s">
        <v>510</v>
      </c>
      <c r="G321" s="59"/>
      <c r="H321" s="59"/>
      <c r="I321" s="59"/>
      <c r="J321" s="59"/>
      <c r="K321" s="59"/>
    </row>
    <row r="322" spans="5:13" ht="18" customHeight="1">
      <c r="F322" s="50" t="s">
        <v>109</v>
      </c>
    </row>
    <row r="325" spans="5:13" ht="18" customHeight="1">
      <c r="E325" s="28" t="s">
        <v>511</v>
      </c>
      <c r="F325" s="28"/>
      <c r="G325" s="28"/>
      <c r="H325" s="28"/>
    </row>
    <row r="327" spans="5:13" ht="18" customHeight="1">
      <c r="F327" s="49" t="s">
        <v>478</v>
      </c>
    </row>
    <row r="328" spans="5:13" ht="18" customHeight="1">
      <c r="F328" s="49" t="s">
        <v>472</v>
      </c>
    </row>
    <row r="329" spans="5:13" ht="18" customHeight="1">
      <c r="F329" s="49" t="s">
        <v>512</v>
      </c>
    </row>
    <row r="330" spans="5:13" ht="18" customHeight="1">
      <c r="F330" s="50" t="s">
        <v>513</v>
      </c>
    </row>
    <row r="331" spans="5:13" ht="18" customHeight="1">
      <c r="F331" s="50" t="s">
        <v>109</v>
      </c>
    </row>
    <row r="333" spans="5:13" ht="18" customHeight="1">
      <c r="E333" s="28" t="s">
        <v>514</v>
      </c>
      <c r="F333" s="28"/>
      <c r="G333" s="28"/>
      <c r="H333" s="28"/>
      <c r="I333" s="28"/>
      <c r="J333" s="28"/>
      <c r="K333" s="28"/>
      <c r="L333" s="28"/>
      <c r="M333" s="28"/>
    </row>
    <row r="335" spans="5:13" ht="18" customHeight="1">
      <c r="F335" s="48" t="s">
        <v>515</v>
      </c>
    </row>
    <row r="336" spans="5:13" ht="18" customHeight="1">
      <c r="F336" s="48" t="s">
        <v>516</v>
      </c>
    </row>
    <row r="337" spans="5:10" ht="18" customHeight="1">
      <c r="F337" s="49" t="s">
        <v>478</v>
      </c>
    </row>
    <row r="338" spans="5:10" ht="18" customHeight="1">
      <c r="F338" s="49" t="s">
        <v>472</v>
      </c>
    </row>
    <row r="339" spans="5:10" ht="18" customHeight="1">
      <c r="F339" s="49" t="s">
        <v>517</v>
      </c>
    </row>
    <row r="340" spans="5:10" ht="18" customHeight="1">
      <c r="F340" s="50" t="s">
        <v>109</v>
      </c>
    </row>
    <row r="346" spans="5:10" ht="18" customHeight="1">
      <c r="E346" s="60" t="s">
        <v>518</v>
      </c>
      <c r="F346" s="28"/>
      <c r="G346" s="28"/>
      <c r="H346" s="28"/>
      <c r="I346" s="28"/>
      <c r="J346" s="28"/>
    </row>
    <row r="347" spans="5:10" ht="18" customHeight="1">
      <c r="E347" s="49" t="s">
        <v>478</v>
      </c>
    </row>
    <row r="348" spans="5:10" ht="18" customHeight="1">
      <c r="E348" s="49" t="s">
        <v>472</v>
      </c>
    </row>
    <row r="349" spans="5:10" ht="18" customHeight="1">
      <c r="E349" s="49" t="s">
        <v>521</v>
      </c>
    </row>
    <row r="350" spans="5:10" ht="18" customHeight="1">
      <c r="E350" s="48" t="s">
        <v>519</v>
      </c>
    </row>
    <row r="351" spans="5:10" ht="18" customHeight="1">
      <c r="E351" s="48" t="s">
        <v>520</v>
      </c>
    </row>
    <row r="352" spans="5:10" ht="18" customHeight="1">
      <c r="E352" s="50" t="s">
        <v>109</v>
      </c>
    </row>
    <row r="358" spans="5:12" ht="18" customHeight="1">
      <c r="E358" s="28" t="s">
        <v>522</v>
      </c>
      <c r="F358" s="28"/>
      <c r="G358" s="28"/>
      <c r="H358" s="28"/>
      <c r="I358" s="28"/>
      <c r="J358" s="28"/>
    </row>
    <row r="360" spans="5:12" ht="18" customHeight="1">
      <c r="F360" s="48" t="s">
        <v>523</v>
      </c>
    </row>
    <row r="361" spans="5:12" ht="18" customHeight="1">
      <c r="F361" s="48" t="s">
        <v>524</v>
      </c>
    </row>
    <row r="362" spans="5:12" ht="18" customHeight="1">
      <c r="F362" s="48" t="s">
        <v>525</v>
      </c>
    </row>
    <row r="363" spans="5:12" ht="18" customHeight="1">
      <c r="F363" s="49" t="s">
        <v>478</v>
      </c>
    </row>
    <row r="364" spans="5:12" ht="18" customHeight="1">
      <c r="F364" s="49" t="s">
        <v>472</v>
      </c>
    </row>
    <row r="365" spans="5:12" ht="18" customHeight="1">
      <c r="F365" s="61" t="s">
        <v>526</v>
      </c>
      <c r="G365" s="39"/>
      <c r="H365" s="39"/>
      <c r="I365" s="39"/>
      <c r="J365" s="39"/>
      <c r="K365" s="39"/>
      <c r="L365" s="39"/>
    </row>
    <row r="366" spans="5:12" ht="18" customHeight="1">
      <c r="F366" s="50" t="s">
        <v>109</v>
      </c>
    </row>
    <row r="368" spans="5:12" ht="18" customHeight="1">
      <c r="E368" s="28" t="s">
        <v>527</v>
      </c>
      <c r="F368" s="28"/>
      <c r="G368" s="28"/>
      <c r="H368" s="28"/>
      <c r="I368" s="28"/>
      <c r="J368" s="28"/>
    </row>
    <row r="369" spans="6:6" ht="18" customHeight="1">
      <c r="F369" t="s">
        <v>528</v>
      </c>
    </row>
    <row r="371" spans="6:6" ht="18" customHeight="1">
      <c r="F371" s="48" t="s">
        <v>529</v>
      </c>
    </row>
    <row r="372" spans="6:6" ht="18" customHeight="1">
      <c r="F372" s="48" t="s">
        <v>530</v>
      </c>
    </row>
    <row r="373" spans="6:6" ht="18" customHeight="1">
      <c r="F373" s="48" t="s">
        <v>531</v>
      </c>
    </row>
    <row r="374" spans="6:6" ht="18" customHeight="1">
      <c r="F374" s="48" t="s">
        <v>344</v>
      </c>
    </row>
    <row r="375" spans="6:6" ht="18" customHeight="1">
      <c r="F375" s="48" t="s">
        <v>386</v>
      </c>
    </row>
    <row r="376" spans="6:6" ht="18" customHeight="1">
      <c r="F376" s="48" t="s">
        <v>532</v>
      </c>
    </row>
    <row r="377" spans="6:6" ht="18" customHeight="1">
      <c r="F377" s="48" t="s">
        <v>533</v>
      </c>
    </row>
    <row r="378" spans="6:6" ht="18" customHeight="1">
      <c r="F378" s="48" t="s">
        <v>534</v>
      </c>
    </row>
    <row r="379" spans="6:6" ht="18" customHeight="1">
      <c r="F379" s="48" t="s">
        <v>346</v>
      </c>
    </row>
    <row r="380" spans="6:6" ht="18" customHeight="1">
      <c r="F380" s="48"/>
    </row>
    <row r="381" spans="6:6" ht="18" customHeight="1">
      <c r="F381" s="49" t="s">
        <v>535</v>
      </c>
    </row>
    <row r="382" spans="6:6" ht="18" customHeight="1">
      <c r="F382" s="50" t="s">
        <v>279</v>
      </c>
    </row>
    <row r="383" spans="6:6" ht="18" customHeight="1">
      <c r="F383" s="50" t="s">
        <v>296</v>
      </c>
    </row>
    <row r="384" spans="6:6" ht="18" customHeight="1">
      <c r="F384" s="49" t="s">
        <v>472</v>
      </c>
    </row>
    <row r="385" spans="6:15" ht="18" customHeight="1">
      <c r="F385" s="49" t="s">
        <v>536</v>
      </c>
    </row>
    <row r="386" spans="6:15" ht="18" customHeight="1">
      <c r="F386" s="50" t="s">
        <v>109</v>
      </c>
    </row>
    <row r="389" spans="6:15" ht="18" customHeight="1">
      <c r="F389" t="s">
        <v>434</v>
      </c>
    </row>
    <row r="390" spans="6:15" ht="18" customHeight="1">
      <c r="G390" t="s">
        <v>435</v>
      </c>
    </row>
    <row r="391" spans="6:15" ht="18" customHeight="1">
      <c r="G391" t="s">
        <v>436</v>
      </c>
    </row>
    <row r="392" spans="6:15" ht="18" customHeight="1">
      <c r="G392" t="s">
        <v>437</v>
      </c>
    </row>
    <row r="393" spans="6:15" ht="18" customHeight="1">
      <c r="F393" t="s">
        <v>438</v>
      </c>
    </row>
    <row r="394" spans="6:15" ht="18" customHeight="1">
      <c r="F394" s="62" t="s">
        <v>537</v>
      </c>
      <c r="G394" s="62"/>
      <c r="H394" s="62"/>
      <c r="I394" s="62"/>
      <c r="J394" s="62"/>
      <c r="K394" s="62"/>
      <c r="L394" s="62"/>
      <c r="M394" s="62"/>
      <c r="N394" s="62"/>
      <c r="O394" s="62"/>
    </row>
    <row r="397" spans="6:15" ht="18" customHeight="1">
      <c r="F397" s="48" t="s">
        <v>538</v>
      </c>
    </row>
    <row r="398" spans="6:15" ht="18" customHeight="1">
      <c r="F398" s="48" t="s">
        <v>530</v>
      </c>
    </row>
    <row r="399" spans="6:15" ht="18" customHeight="1">
      <c r="F399" s="48" t="s">
        <v>531</v>
      </c>
    </row>
    <row r="400" spans="6:15" ht="18" customHeight="1">
      <c r="F400" s="48" t="s">
        <v>344</v>
      </c>
    </row>
    <row r="401" spans="5:20" ht="18" customHeight="1">
      <c r="F401" s="48" t="s">
        <v>386</v>
      </c>
    </row>
    <row r="402" spans="5:20" ht="18" customHeight="1">
      <c r="F402" s="48" t="s">
        <v>539</v>
      </c>
    </row>
    <row r="403" spans="5:20" ht="18" customHeight="1">
      <c r="F403" s="48" t="s">
        <v>540</v>
      </c>
    </row>
    <row r="404" spans="5:20" ht="18" customHeight="1">
      <c r="F404" s="48" t="s">
        <v>541</v>
      </c>
    </row>
    <row r="405" spans="5:20" ht="18" customHeight="1">
      <c r="F405" s="48" t="s">
        <v>346</v>
      </c>
    </row>
    <row r="406" spans="5:20" ht="18" customHeight="1">
      <c r="F406" s="48"/>
    </row>
    <row r="407" spans="5:20" ht="18" customHeight="1">
      <c r="F407" s="49" t="s">
        <v>535</v>
      </c>
    </row>
    <row r="408" spans="5:20" ht="18" customHeight="1">
      <c r="F408" s="50" t="s">
        <v>279</v>
      </c>
    </row>
    <row r="409" spans="5:20" ht="18" customHeight="1">
      <c r="F409" s="50" t="s">
        <v>542</v>
      </c>
    </row>
    <row r="410" spans="5:20" ht="18" customHeight="1">
      <c r="F410" s="50" t="s">
        <v>543</v>
      </c>
    </row>
    <row r="411" spans="5:20" ht="18" customHeight="1">
      <c r="F411" s="49" t="s">
        <v>472</v>
      </c>
    </row>
    <row r="412" spans="5:20" ht="18" customHeight="1">
      <c r="F412" s="61" t="s">
        <v>544</v>
      </c>
      <c r="G412" s="39"/>
      <c r="H412" s="39"/>
      <c r="I412" s="39"/>
      <c r="J412" s="39"/>
      <c r="K412" s="39"/>
      <c r="L412" s="39"/>
      <c r="M412" s="39"/>
      <c r="N412" s="39"/>
      <c r="O412" s="39"/>
      <c r="P412" s="39"/>
      <c r="Q412" s="39"/>
      <c r="R412" s="39"/>
      <c r="S412" s="39"/>
      <c r="T412" s="39"/>
    </row>
    <row r="413" spans="5:20" ht="18" customHeight="1">
      <c r="F413" s="50" t="s">
        <v>109</v>
      </c>
    </row>
    <row r="415" spans="5:20" ht="18" customHeight="1">
      <c r="E415" s="28" t="s">
        <v>545</v>
      </c>
      <c r="F415" s="28"/>
      <c r="G415" s="28"/>
      <c r="H415" s="28"/>
      <c r="I415" s="28"/>
      <c r="J415" s="28"/>
    </row>
    <row r="417" spans="7:16" ht="18" customHeight="1">
      <c r="G417" t="s">
        <v>546</v>
      </c>
    </row>
    <row r="419" spans="7:16" ht="18" customHeight="1">
      <c r="G419" s="48" t="s">
        <v>547</v>
      </c>
    </row>
    <row r="420" spans="7:16" ht="18" customHeight="1">
      <c r="G420" s="48" t="s">
        <v>386</v>
      </c>
    </row>
    <row r="421" spans="7:16" ht="18" customHeight="1">
      <c r="G421" s="48" t="s">
        <v>548</v>
      </c>
    </row>
    <row r="422" spans="7:16" ht="18" customHeight="1">
      <c r="G422" s="48" t="s">
        <v>549</v>
      </c>
    </row>
    <row r="423" spans="7:16" ht="18" customHeight="1">
      <c r="G423" s="48" t="s">
        <v>346</v>
      </c>
    </row>
    <row r="424" spans="7:16" ht="18" customHeight="1">
      <c r="G424" s="48"/>
    </row>
    <row r="425" spans="7:16" ht="18" customHeight="1">
      <c r="G425" s="48" t="s">
        <v>550</v>
      </c>
    </row>
    <row r="426" spans="7:16" ht="18" customHeight="1">
      <c r="G426" s="48" t="s">
        <v>551</v>
      </c>
    </row>
    <row r="427" spans="7:16" ht="18" customHeight="1">
      <c r="G427" s="49" t="s">
        <v>478</v>
      </c>
    </row>
    <row r="428" spans="7:16" ht="18" customHeight="1">
      <c r="G428" s="49" t="s">
        <v>472</v>
      </c>
    </row>
    <row r="429" spans="7:16" ht="18" customHeight="1">
      <c r="G429" s="61" t="s">
        <v>553</v>
      </c>
      <c r="H429" s="39"/>
      <c r="I429" s="39"/>
      <c r="J429" s="39"/>
      <c r="K429" s="39"/>
      <c r="L429" s="39"/>
      <c r="M429" s="39"/>
      <c r="N429" s="39"/>
      <c r="O429" s="39"/>
      <c r="P429" s="39"/>
    </row>
    <row r="430" spans="7:16" ht="18" customHeight="1">
      <c r="G430" s="50" t="s">
        <v>109</v>
      </c>
    </row>
    <row r="431" spans="7:16" ht="18" customHeight="1">
      <c r="G431" s="48" t="s">
        <v>552</v>
      </c>
    </row>
    <row r="432" spans="7:16" ht="18" customHeight="1">
      <c r="G432" s="49" t="s">
        <v>478</v>
      </c>
    </row>
    <row r="433" spans="5:23" ht="18" customHeight="1">
      <c r="G433" s="49" t="s">
        <v>472</v>
      </c>
    </row>
    <row r="434" spans="5:23" ht="18" customHeight="1">
      <c r="G434" s="61" t="s">
        <v>554</v>
      </c>
      <c r="H434" s="39"/>
      <c r="I434" s="39"/>
      <c r="J434" s="39"/>
      <c r="K434" s="39"/>
      <c r="L434" s="39"/>
      <c r="M434" s="39"/>
      <c r="N434" s="39"/>
      <c r="O434" s="39"/>
      <c r="P434" s="39"/>
    </row>
    <row r="435" spans="5:23" ht="18" customHeight="1">
      <c r="G435" s="50" t="s">
        <v>109</v>
      </c>
    </row>
    <row r="437" spans="5:23" ht="18" customHeight="1">
      <c r="E437" s="28" t="s">
        <v>555</v>
      </c>
      <c r="F437" s="28"/>
      <c r="G437" s="28"/>
      <c r="H437" s="28"/>
      <c r="I437" s="28"/>
      <c r="J437" s="28"/>
    </row>
    <row r="438" spans="5:23" ht="18" customHeight="1">
      <c r="F438" t="s">
        <v>556</v>
      </c>
    </row>
    <row r="440" spans="5:23" ht="18" customHeight="1">
      <c r="F440" s="391" t="s">
        <v>557</v>
      </c>
      <c r="G440" s="391"/>
      <c r="H440" s="391"/>
      <c r="I440" s="391"/>
      <c r="J440" s="391" t="s">
        <v>16</v>
      </c>
      <c r="K440" s="391"/>
      <c r="L440" s="391"/>
      <c r="M440" s="391"/>
      <c r="N440" s="391"/>
      <c r="O440" s="391"/>
      <c r="P440" s="391"/>
      <c r="Q440" s="391"/>
      <c r="R440" s="391"/>
      <c r="S440" s="391"/>
      <c r="T440" s="391"/>
      <c r="U440" s="391"/>
      <c r="V440" s="391"/>
      <c r="W440" s="391"/>
    </row>
    <row r="441" spans="5:23" ht="18" customHeight="1">
      <c r="F441" s="291" t="s">
        <v>558</v>
      </c>
      <c r="G441" s="291"/>
      <c r="H441" s="291"/>
      <c r="I441" s="291"/>
      <c r="J441" s="346" t="s">
        <v>560</v>
      </c>
      <c r="K441" s="346"/>
      <c r="L441" s="346"/>
      <c r="M441" s="346"/>
      <c r="N441" s="346"/>
      <c r="O441" s="346"/>
      <c r="P441" s="346"/>
      <c r="Q441" s="346"/>
      <c r="R441" s="346"/>
      <c r="S441" s="346"/>
      <c r="T441" s="346"/>
      <c r="U441" s="346"/>
      <c r="V441" s="346"/>
      <c r="W441" s="346"/>
    </row>
    <row r="442" spans="5:23" ht="18" customHeight="1">
      <c r="F442" s="291" t="s">
        <v>559</v>
      </c>
      <c r="G442" s="291"/>
      <c r="H442" s="291"/>
      <c r="I442" s="291"/>
      <c r="J442" s="346" t="s">
        <v>561</v>
      </c>
      <c r="K442" s="346"/>
      <c r="L442" s="346"/>
      <c r="M442" s="346"/>
      <c r="N442" s="346"/>
      <c r="O442" s="346"/>
      <c r="P442" s="346"/>
      <c r="Q442" s="346"/>
      <c r="R442" s="346"/>
      <c r="S442" s="346"/>
      <c r="T442" s="346"/>
      <c r="U442" s="346"/>
      <c r="V442" s="346"/>
      <c r="W442" s="346"/>
    </row>
    <row r="445" spans="5:23" ht="18" customHeight="1">
      <c r="F445" s="48" t="s">
        <v>562</v>
      </c>
    </row>
    <row r="446" spans="5:23" ht="18" customHeight="1">
      <c r="F446" s="48" t="s">
        <v>530</v>
      </c>
    </row>
    <row r="447" spans="5:23" ht="18" customHeight="1">
      <c r="F447" s="48" t="s">
        <v>531</v>
      </c>
    </row>
    <row r="448" spans="5:23" ht="18" customHeight="1">
      <c r="F448" s="48" t="s">
        <v>563</v>
      </c>
    </row>
    <row r="449" spans="6:6" ht="18" customHeight="1">
      <c r="F449" s="48" t="s">
        <v>344</v>
      </c>
    </row>
    <row r="450" spans="6:6" ht="18" customHeight="1">
      <c r="F450" s="48" t="s">
        <v>386</v>
      </c>
    </row>
    <row r="451" spans="6:6" ht="18" customHeight="1">
      <c r="F451" s="48" t="s">
        <v>564</v>
      </c>
    </row>
    <row r="452" spans="6:6" ht="18" customHeight="1">
      <c r="F452" s="48" t="s">
        <v>346</v>
      </c>
    </row>
    <row r="453" spans="6:6" ht="18" customHeight="1">
      <c r="F453" s="48"/>
    </row>
    <row r="454" spans="6:6" ht="18" customHeight="1">
      <c r="F454" s="48" t="s">
        <v>565</v>
      </c>
    </row>
    <row r="455" spans="6:6" ht="18" customHeight="1">
      <c r="F455" s="48" t="s">
        <v>566</v>
      </c>
    </row>
    <row r="456" spans="6:6" ht="18" customHeight="1">
      <c r="F456" s="49" t="s">
        <v>535</v>
      </c>
    </row>
    <row r="457" spans="6:6" ht="18" customHeight="1">
      <c r="F457" s="50" t="s">
        <v>279</v>
      </c>
    </row>
    <row r="458" spans="6:6" ht="18" customHeight="1">
      <c r="F458" s="50" t="s">
        <v>567</v>
      </c>
    </row>
    <row r="459" spans="6:6" ht="18" customHeight="1">
      <c r="F459" s="50" t="s">
        <v>296</v>
      </c>
    </row>
    <row r="460" spans="6:6" ht="18" customHeight="1">
      <c r="F460" s="49" t="s">
        <v>472</v>
      </c>
    </row>
    <row r="461" spans="6:6" ht="18" customHeight="1">
      <c r="F461" s="49" t="s">
        <v>568</v>
      </c>
    </row>
    <row r="462" spans="6:6" ht="18" customHeight="1">
      <c r="F462" s="50" t="s">
        <v>109</v>
      </c>
    </row>
    <row r="465" spans="6:13" ht="18" customHeight="1">
      <c r="F465" s="48" t="s">
        <v>569</v>
      </c>
    </row>
    <row r="466" spans="6:13" ht="18" customHeight="1">
      <c r="F466" s="49" t="s">
        <v>535</v>
      </c>
    </row>
    <row r="467" spans="6:13" ht="18" customHeight="1">
      <c r="F467" s="50" t="s">
        <v>279</v>
      </c>
    </row>
    <row r="468" spans="6:13" ht="18" customHeight="1">
      <c r="F468" s="50" t="s">
        <v>567</v>
      </c>
    </row>
    <row r="469" spans="6:13" ht="18" customHeight="1">
      <c r="F469" s="50" t="s">
        <v>296</v>
      </c>
    </row>
    <row r="470" spans="6:13" ht="18" customHeight="1">
      <c r="F470" s="49" t="s">
        <v>472</v>
      </c>
    </row>
    <row r="471" spans="6:13" ht="18" customHeight="1">
      <c r="F471" s="61" t="s">
        <v>570</v>
      </c>
      <c r="G471" s="39"/>
      <c r="H471" s="39"/>
      <c r="I471" s="39"/>
      <c r="J471" s="39"/>
      <c r="K471" s="39"/>
      <c r="L471" s="39"/>
      <c r="M471" s="39"/>
    </row>
    <row r="472" spans="6:13" ht="18" customHeight="1">
      <c r="F472" s="50" t="s">
        <v>109</v>
      </c>
    </row>
    <row r="474" spans="6:13" ht="18" customHeight="1">
      <c r="F474" s="48" t="s">
        <v>571</v>
      </c>
    </row>
    <row r="475" spans="6:13" ht="18" customHeight="1">
      <c r="F475" s="48" t="s">
        <v>572</v>
      </c>
    </row>
    <row r="476" spans="6:13" ht="18" customHeight="1">
      <c r="F476" s="49" t="s">
        <v>535</v>
      </c>
    </row>
    <row r="477" spans="6:13" ht="18" customHeight="1">
      <c r="F477" s="50" t="s">
        <v>279</v>
      </c>
    </row>
    <row r="478" spans="6:13" ht="18" customHeight="1">
      <c r="F478" s="50" t="s">
        <v>567</v>
      </c>
    </row>
    <row r="479" spans="6:13" ht="18" customHeight="1">
      <c r="F479" s="50" t="s">
        <v>296</v>
      </c>
    </row>
    <row r="480" spans="6:13" ht="18" customHeight="1">
      <c r="F480" s="49" t="s">
        <v>472</v>
      </c>
    </row>
    <row r="481" spans="5:15" ht="18" customHeight="1">
      <c r="F481" s="49" t="s">
        <v>573</v>
      </c>
    </row>
    <row r="482" spans="5:15" ht="18" customHeight="1">
      <c r="F482" s="50" t="s">
        <v>109</v>
      </c>
    </row>
    <row r="487" spans="5:15" ht="18" customHeight="1">
      <c r="E487" s="28" t="s">
        <v>574</v>
      </c>
      <c r="F487" s="28"/>
      <c r="G487" s="28"/>
      <c r="H487" s="28"/>
      <c r="I487" s="28"/>
      <c r="J487" s="28"/>
      <c r="K487" s="28"/>
      <c r="L487" s="28"/>
      <c r="M487" s="28"/>
      <c r="N487" s="28"/>
      <c r="O487" s="28"/>
    </row>
    <row r="489" spans="5:15" ht="18" customHeight="1">
      <c r="F489" s="48" t="s">
        <v>575</v>
      </c>
    </row>
    <row r="490" spans="5:15" ht="18" customHeight="1">
      <c r="F490" s="48" t="s">
        <v>576</v>
      </c>
    </row>
    <row r="491" spans="5:15" ht="18" customHeight="1">
      <c r="F491" s="48" t="s">
        <v>577</v>
      </c>
    </row>
    <row r="492" spans="5:15" ht="18" customHeight="1">
      <c r="F492" s="48"/>
    </row>
    <row r="493" spans="5:15" ht="18" customHeight="1">
      <c r="F493" s="48" t="s">
        <v>530</v>
      </c>
    </row>
    <row r="494" spans="5:15" ht="18" customHeight="1">
      <c r="F494" s="48" t="s">
        <v>531</v>
      </c>
    </row>
    <row r="495" spans="5:15" ht="18" customHeight="1">
      <c r="F495" s="48" t="s">
        <v>578</v>
      </c>
    </row>
    <row r="496" spans="5:15" ht="18" customHeight="1">
      <c r="F496" s="48" t="s">
        <v>579</v>
      </c>
    </row>
    <row r="497" spans="6:12" ht="18" customHeight="1">
      <c r="F497" s="48" t="s">
        <v>580</v>
      </c>
    </row>
    <row r="498" spans="6:12" ht="18" customHeight="1">
      <c r="F498" s="48" t="s">
        <v>386</v>
      </c>
    </row>
    <row r="499" spans="6:12" ht="18" customHeight="1">
      <c r="F499" s="48" t="s">
        <v>346</v>
      </c>
    </row>
    <row r="500" spans="6:12" ht="18" customHeight="1">
      <c r="F500" s="48"/>
    </row>
    <row r="501" spans="6:12" ht="18" customHeight="1">
      <c r="F501" s="48" t="s">
        <v>530</v>
      </c>
    </row>
    <row r="502" spans="6:12" ht="18" customHeight="1">
      <c r="F502" s="48" t="s">
        <v>531</v>
      </c>
    </row>
    <row r="503" spans="6:12" ht="18" customHeight="1">
      <c r="F503" s="48" t="s">
        <v>578</v>
      </c>
    </row>
    <row r="504" spans="6:12" ht="18" customHeight="1">
      <c r="F504" s="48" t="s">
        <v>580</v>
      </c>
    </row>
    <row r="505" spans="6:12" ht="18" customHeight="1">
      <c r="F505" s="48" t="s">
        <v>386</v>
      </c>
    </row>
    <row r="506" spans="6:12" ht="18" customHeight="1">
      <c r="F506" s="63" t="s">
        <v>581</v>
      </c>
      <c r="G506" s="41"/>
      <c r="H506" s="41"/>
      <c r="I506" s="41"/>
      <c r="J506" s="41"/>
      <c r="K506" s="41"/>
      <c r="L506" s="41"/>
    </row>
    <row r="507" spans="6:12" ht="18" customHeight="1">
      <c r="F507" s="48" t="s">
        <v>346</v>
      </c>
    </row>
    <row r="508" spans="6:12" ht="18" customHeight="1">
      <c r="F508" s="48"/>
    </row>
    <row r="509" spans="6:12" ht="18" customHeight="1">
      <c r="F509" s="48" t="s">
        <v>582</v>
      </c>
    </row>
    <row r="510" spans="6:12" ht="18" customHeight="1">
      <c r="F510" s="49" t="s">
        <v>535</v>
      </c>
    </row>
    <row r="511" spans="6:12" ht="18" customHeight="1">
      <c r="F511" s="50" t="s">
        <v>279</v>
      </c>
    </row>
    <row r="512" spans="6:12" ht="18" customHeight="1">
      <c r="F512" s="50" t="s">
        <v>583</v>
      </c>
    </row>
    <row r="513" spans="6:12" ht="18" customHeight="1">
      <c r="F513" s="50" t="s">
        <v>584</v>
      </c>
    </row>
    <row r="514" spans="6:12" ht="18" customHeight="1">
      <c r="F514" s="49" t="s">
        <v>472</v>
      </c>
    </row>
    <row r="515" spans="6:12" ht="18" customHeight="1">
      <c r="F515" s="63" t="s">
        <v>585</v>
      </c>
      <c r="G515" s="41"/>
      <c r="H515" s="41"/>
      <c r="I515" s="41"/>
      <c r="J515" s="41"/>
      <c r="K515" s="41"/>
      <c r="L515" s="41"/>
    </row>
    <row r="516" spans="6:12" ht="18" customHeight="1">
      <c r="F516" s="50" t="s">
        <v>109</v>
      </c>
    </row>
  </sheetData>
  <mergeCells count="13">
    <mergeCell ref="A1:A9"/>
    <mergeCell ref="D102:H102"/>
    <mergeCell ref="I102:O102"/>
    <mergeCell ref="P102:V102"/>
    <mergeCell ref="D103:H103"/>
    <mergeCell ref="I103:O103"/>
    <mergeCell ref="P103:V103"/>
    <mergeCell ref="F440:I440"/>
    <mergeCell ref="J440:W440"/>
    <mergeCell ref="F441:I441"/>
    <mergeCell ref="J441:W441"/>
    <mergeCell ref="F442:I442"/>
    <mergeCell ref="J442:W442"/>
  </mergeCells>
  <phoneticPr fontId="2" type="noConversion"/>
  <hyperlinks>
    <hyperlink ref="D4" r:id="rId1" xr:uid="{A20A3FA1-75EE-4F79-B1F4-C4C8A9B9375A}"/>
    <hyperlink ref="D3" r:id="rId2" xr:uid="{56568F3C-6F0B-4D4C-863D-CDF9356EB03D}"/>
    <hyperlink ref="A1:A9" location="목차!A1" display="목차!A1" xr:uid="{3B2EED65-F0C7-4F1F-AE44-AFB635335B97}"/>
    <hyperlink ref="D5" r:id="rId3" xr:uid="{FCC5BC27-4F76-4C00-B958-DFBEA5BDA28F}"/>
    <hyperlink ref="D6" r:id="rId4" xr:uid="{44C43232-D487-490B-A1B9-BA13C6C72C6A}"/>
    <hyperlink ref="D1" r:id="rId5" xr:uid="{6902A502-1D36-49AB-AC82-484B4D05D6C0}"/>
    <hyperlink ref="A7" location="목차!A1" display="목차!A1" xr:uid="{566B0EB8-65C2-4BC5-9156-3ABD418D05D3}"/>
    <hyperlink ref="D7" r:id="rId6" xr:uid="{F4EC0D16-58C5-4699-ADB6-BC38DA43CDD1}"/>
    <hyperlink ref="D8" r:id="rId7" xr:uid="{B6F33EB8-F39E-4317-93C5-36084EEC33D4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E521"/>
  <sheetViews>
    <sheetView showGridLines="0" zoomScaleNormal="100" workbookViewId="0">
      <selection activeCell="B9" sqref="B9"/>
    </sheetView>
  </sheetViews>
  <sheetFormatPr defaultColWidth="3.83203125" defaultRowHeight="18" customHeight="1"/>
  <cols>
    <col min="1" max="1" width="3" customWidth="1"/>
  </cols>
  <sheetData>
    <row r="1" spans="1:20" ht="18" customHeight="1">
      <c r="A1" s="286" t="s">
        <v>0</v>
      </c>
      <c r="D1" s="15" t="s">
        <v>20</v>
      </c>
    </row>
    <row r="2" spans="1:20" ht="18" customHeight="1">
      <c r="A2" s="287"/>
      <c r="B2" t="s">
        <v>5</v>
      </c>
      <c r="D2" t="s">
        <v>6</v>
      </c>
    </row>
    <row r="3" spans="1:20" ht="18" customHeight="1">
      <c r="A3" s="287"/>
      <c r="B3" t="s">
        <v>3</v>
      </c>
      <c r="D3" s="15" t="s">
        <v>4</v>
      </c>
    </row>
    <row r="4" spans="1:20" ht="18" customHeight="1">
      <c r="A4" s="287"/>
      <c r="B4" t="s">
        <v>1</v>
      </c>
      <c r="D4" s="15" t="s">
        <v>2</v>
      </c>
    </row>
    <row r="5" spans="1:20" ht="18" customHeight="1">
      <c r="A5" s="287"/>
      <c r="B5" t="s">
        <v>10</v>
      </c>
      <c r="D5" s="15" t="s">
        <v>11</v>
      </c>
    </row>
    <row r="6" spans="1:20" ht="18" customHeight="1">
      <c r="A6" s="287"/>
      <c r="B6" t="s">
        <v>13</v>
      </c>
      <c r="D6" s="15" t="s">
        <v>12</v>
      </c>
    </row>
    <row r="7" spans="1:20" ht="18" customHeight="1">
      <c r="A7" s="287"/>
      <c r="B7" t="s">
        <v>24</v>
      </c>
      <c r="D7" s="15" t="s">
        <v>25</v>
      </c>
    </row>
    <row r="8" spans="1:20" ht="18" customHeight="1">
      <c r="A8" s="287"/>
      <c r="D8" s="15"/>
    </row>
    <row r="9" spans="1:20" ht="18" customHeight="1">
      <c r="A9" s="287"/>
      <c r="B9" t="s">
        <v>6317</v>
      </c>
    </row>
    <row r="10" spans="1:20" ht="18" customHeight="1">
      <c r="B10" t="s">
        <v>104</v>
      </c>
    </row>
    <row r="11" spans="1:20" ht="18" customHeight="1">
      <c r="B11" s="5" t="s">
        <v>84</v>
      </c>
      <c r="C11" s="5"/>
      <c r="D11" s="5"/>
      <c r="E11" s="5"/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</row>
    <row r="12" spans="1:20" ht="18" customHeight="1">
      <c r="B12" s="5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</row>
    <row r="13" spans="1:20" ht="18" customHeight="1">
      <c r="B13" s="5" t="s">
        <v>99</v>
      </c>
      <c r="C13" s="5"/>
      <c r="D13" s="5"/>
      <c r="E13" s="5"/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</row>
    <row r="14" spans="1:20" ht="18" customHeight="1">
      <c r="B14" s="5" t="s">
        <v>54</v>
      </c>
      <c r="C14" s="5"/>
      <c r="D14" s="5"/>
      <c r="E14" s="5"/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</row>
    <row r="15" spans="1:20" ht="18" customHeight="1"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</row>
    <row r="16" spans="1:20" ht="18" customHeight="1">
      <c r="B16" s="5" t="s">
        <v>55</v>
      </c>
      <c r="C16" s="5"/>
      <c r="D16" s="5"/>
      <c r="E16" s="5"/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</row>
    <row r="17" spans="2:20" ht="18" customHeight="1">
      <c r="B17" s="5"/>
      <c r="C17" s="5"/>
      <c r="D17" s="5"/>
      <c r="E17" s="5"/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</row>
    <row r="18" spans="2:20" ht="18" customHeight="1">
      <c r="B18" s="5" t="s">
        <v>100</v>
      </c>
      <c r="C18" s="5"/>
      <c r="D18" s="5"/>
      <c r="E18" s="5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</row>
    <row r="19" spans="2:20" ht="18" customHeight="1">
      <c r="B19" s="5"/>
      <c r="C19" s="5"/>
      <c r="D19" s="5"/>
      <c r="E19" s="5"/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</row>
    <row r="20" spans="2:20" ht="18" customHeight="1">
      <c r="B20" s="5" t="s">
        <v>59</v>
      </c>
      <c r="C20" s="5"/>
      <c r="D20" s="5"/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</row>
    <row r="21" spans="2:20" ht="18" customHeight="1">
      <c r="B21" s="5" t="s">
        <v>60</v>
      </c>
      <c r="C21" s="5"/>
      <c r="D21" s="5"/>
      <c r="E21" s="5"/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</row>
    <row r="22" spans="2:20" ht="18" customHeight="1">
      <c r="B22" s="5" t="s">
        <v>54</v>
      </c>
      <c r="C22" s="5"/>
      <c r="D22" s="5"/>
      <c r="E22" s="5"/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</row>
    <row r="23" spans="2:20" ht="18" customHeight="1">
      <c r="B23" s="5"/>
      <c r="C23" s="5"/>
      <c r="D23" s="5"/>
      <c r="E23" s="5"/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</row>
    <row r="24" spans="2:20" ht="18" customHeight="1">
      <c r="B24" s="21" t="s">
        <v>105</v>
      </c>
      <c r="C24" s="5"/>
      <c r="D24" s="5"/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</row>
    <row r="25" spans="2:20" ht="18" customHeight="1">
      <c r="B25" s="5" t="s">
        <v>87</v>
      </c>
      <c r="C25" s="5"/>
      <c r="D25" s="5"/>
      <c r="E25" s="5"/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</row>
    <row r="26" spans="2:20" ht="18" customHeight="1">
      <c r="B26" s="5"/>
      <c r="C26" s="5"/>
      <c r="D26" s="5"/>
      <c r="E26" s="5"/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</row>
    <row r="27" spans="2:20" ht="18" customHeight="1">
      <c r="B27" s="5" t="s">
        <v>101</v>
      </c>
      <c r="C27" s="5"/>
      <c r="D27" s="5"/>
      <c r="E27" s="5"/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</row>
    <row r="28" spans="2:20" ht="18" customHeight="1">
      <c r="B28" s="21" t="s">
        <v>106</v>
      </c>
      <c r="C28" s="5"/>
      <c r="D28" s="5"/>
      <c r="E28" s="5"/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</row>
    <row r="29" spans="2:20" ht="18" customHeight="1">
      <c r="B29" s="5" t="s">
        <v>102</v>
      </c>
      <c r="C29" s="5"/>
      <c r="D29" s="5"/>
      <c r="E29" s="5"/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</row>
    <row r="30" spans="2:20" ht="18" customHeight="1">
      <c r="B30" s="5" t="s">
        <v>103</v>
      </c>
      <c r="C30" s="5"/>
      <c r="D30" s="5"/>
      <c r="E30" s="5"/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</row>
    <row r="32" spans="2:20" ht="18" customHeight="1">
      <c r="B32" s="7" t="s">
        <v>107</v>
      </c>
      <c r="C32" s="8"/>
      <c r="D32" s="8"/>
      <c r="E32" s="8"/>
      <c r="F32" s="8"/>
      <c r="G32" s="8"/>
      <c r="H32" s="8"/>
      <c r="I32" s="8"/>
      <c r="J32" s="8"/>
      <c r="K32" s="8"/>
    </row>
    <row r="98" spans="2:23" ht="18" customHeight="1">
      <c r="B98" s="22" t="s">
        <v>110</v>
      </c>
    </row>
    <row r="99" spans="2:23" ht="18" customHeight="1">
      <c r="B99" s="22" t="s">
        <v>111</v>
      </c>
    </row>
    <row r="100" spans="2:23" ht="18" customHeight="1">
      <c r="B100" s="22" t="s">
        <v>108</v>
      </c>
    </row>
    <row r="101" spans="2:23" ht="18" customHeight="1">
      <c r="B101" s="23" t="s">
        <v>112</v>
      </c>
    </row>
    <row r="102" spans="2:23" ht="18" customHeight="1">
      <c r="B102" s="23" t="s">
        <v>113</v>
      </c>
    </row>
    <row r="103" spans="2:23" ht="18" customHeight="1">
      <c r="B103" s="24" t="s">
        <v>109</v>
      </c>
    </row>
    <row r="104" spans="2:23" ht="18" customHeight="1">
      <c r="B104" s="22" t="s">
        <v>114</v>
      </c>
    </row>
    <row r="105" spans="2:23" ht="18" customHeight="1">
      <c r="B105" s="22" t="s">
        <v>115</v>
      </c>
    </row>
    <row r="106" spans="2:23" ht="18" customHeight="1">
      <c r="B106" s="22" t="s">
        <v>116</v>
      </c>
    </row>
    <row r="107" spans="2:23" ht="18" customHeight="1">
      <c r="B107" s="22" t="s">
        <v>117</v>
      </c>
    </row>
    <row r="108" spans="2:23" ht="18" customHeight="1">
      <c r="B108" s="22" t="s">
        <v>118</v>
      </c>
    </row>
    <row r="110" spans="2:23" ht="18" customHeight="1">
      <c r="B110" s="321" t="s">
        <v>122</v>
      </c>
      <c r="C110" s="321"/>
      <c r="D110" s="321"/>
      <c r="E110" s="321"/>
      <c r="F110" s="321" t="s">
        <v>119</v>
      </c>
      <c r="G110" s="321"/>
      <c r="H110" s="321"/>
      <c r="I110" s="321"/>
      <c r="J110" s="321"/>
      <c r="K110" s="322" t="s">
        <v>143</v>
      </c>
      <c r="L110" s="323"/>
      <c r="M110" s="323"/>
      <c r="N110" s="324"/>
      <c r="O110" s="321" t="s">
        <v>120</v>
      </c>
      <c r="P110" s="321"/>
      <c r="Q110" s="321"/>
      <c r="R110" s="321"/>
      <c r="S110" s="321"/>
      <c r="T110" s="321" t="s">
        <v>121</v>
      </c>
      <c r="U110" s="321"/>
      <c r="V110" s="321"/>
      <c r="W110" s="321"/>
    </row>
    <row r="111" spans="2:23" ht="18" customHeight="1">
      <c r="B111" s="291" t="s">
        <v>127</v>
      </c>
      <c r="C111" s="291"/>
      <c r="D111" s="291"/>
      <c r="E111" s="291"/>
      <c r="F111" s="300" t="s">
        <v>128</v>
      </c>
      <c r="G111" s="300"/>
      <c r="H111" s="300"/>
      <c r="I111" s="300"/>
      <c r="J111" s="300"/>
      <c r="K111" s="304" t="s">
        <v>144</v>
      </c>
      <c r="L111" s="305"/>
      <c r="M111" s="305"/>
      <c r="N111" s="306"/>
      <c r="O111" s="300" t="s">
        <v>129</v>
      </c>
      <c r="P111" s="300"/>
      <c r="Q111" s="300"/>
      <c r="R111" s="300"/>
      <c r="S111" s="300"/>
      <c r="T111" s="291" t="s">
        <v>130</v>
      </c>
      <c r="U111" s="291"/>
      <c r="V111" s="291"/>
      <c r="W111" s="291"/>
    </row>
    <row r="112" spans="2:23" ht="18" customHeight="1">
      <c r="B112" s="291" t="s">
        <v>127</v>
      </c>
      <c r="C112" s="291"/>
      <c r="D112" s="291"/>
      <c r="E112" s="291"/>
      <c r="F112" s="300" t="s">
        <v>131</v>
      </c>
      <c r="G112" s="300"/>
      <c r="H112" s="300"/>
      <c r="I112" s="300"/>
      <c r="J112" s="300"/>
      <c r="K112" s="304" t="s">
        <v>147</v>
      </c>
      <c r="L112" s="305"/>
      <c r="M112" s="305"/>
      <c r="N112" s="306"/>
      <c r="O112" s="300" t="s">
        <v>132</v>
      </c>
      <c r="P112" s="300"/>
      <c r="Q112" s="300"/>
      <c r="R112" s="300"/>
      <c r="S112" s="300"/>
      <c r="T112" s="291"/>
      <c r="U112" s="291"/>
      <c r="V112" s="291"/>
      <c r="W112" s="291"/>
    </row>
    <row r="113" spans="2:23" ht="18" customHeight="1">
      <c r="B113" s="291" t="s">
        <v>127</v>
      </c>
      <c r="C113" s="291"/>
      <c r="D113" s="291"/>
      <c r="E113" s="291"/>
      <c r="F113" s="300" t="s">
        <v>133</v>
      </c>
      <c r="G113" s="300"/>
      <c r="H113" s="300"/>
      <c r="I113" s="300"/>
      <c r="J113" s="300"/>
      <c r="K113" s="304" t="s">
        <v>148</v>
      </c>
      <c r="L113" s="305"/>
      <c r="M113" s="305"/>
      <c r="N113" s="306"/>
      <c r="O113" s="300" t="s">
        <v>134</v>
      </c>
      <c r="P113" s="300"/>
      <c r="Q113" s="300"/>
      <c r="R113" s="300"/>
      <c r="S113" s="300"/>
      <c r="T113" s="291"/>
      <c r="U113" s="291"/>
      <c r="V113" s="291"/>
      <c r="W113" s="291"/>
    </row>
    <row r="114" spans="2:23" ht="18" customHeight="1">
      <c r="B114" s="291" t="s">
        <v>127</v>
      </c>
      <c r="C114" s="291"/>
      <c r="D114" s="291"/>
      <c r="E114" s="291"/>
      <c r="F114" s="300" t="s">
        <v>135</v>
      </c>
      <c r="G114" s="300"/>
      <c r="H114" s="300"/>
      <c r="I114" s="300"/>
      <c r="J114" s="300"/>
      <c r="K114" s="304" t="s">
        <v>145</v>
      </c>
      <c r="L114" s="305"/>
      <c r="M114" s="305"/>
      <c r="N114" s="306"/>
      <c r="O114" s="300" t="s">
        <v>129</v>
      </c>
      <c r="P114" s="300"/>
      <c r="Q114" s="300"/>
      <c r="R114" s="300"/>
      <c r="S114" s="300"/>
      <c r="T114" s="291"/>
      <c r="U114" s="291"/>
      <c r="V114" s="291"/>
      <c r="W114" s="291"/>
    </row>
    <row r="115" spans="2:23" ht="18" customHeight="1">
      <c r="B115" s="291" t="s">
        <v>127</v>
      </c>
      <c r="C115" s="291"/>
      <c r="D115" s="291"/>
      <c r="E115" s="291"/>
      <c r="F115" s="300" t="s">
        <v>136</v>
      </c>
      <c r="G115" s="300"/>
      <c r="H115" s="300"/>
      <c r="I115" s="300"/>
      <c r="J115" s="300"/>
      <c r="K115" s="304" t="s">
        <v>149</v>
      </c>
      <c r="L115" s="305"/>
      <c r="M115" s="305"/>
      <c r="N115" s="306"/>
      <c r="O115" s="300" t="s">
        <v>137</v>
      </c>
      <c r="P115" s="300"/>
      <c r="Q115" s="300"/>
      <c r="R115" s="300"/>
      <c r="S115" s="300"/>
      <c r="T115" s="291"/>
      <c r="U115" s="291"/>
      <c r="V115" s="291"/>
      <c r="W115" s="291"/>
    </row>
    <row r="116" spans="2:23" ht="18" customHeight="1">
      <c r="B116" s="291" t="s">
        <v>127</v>
      </c>
      <c r="C116" s="291"/>
      <c r="D116" s="291"/>
      <c r="E116" s="291"/>
      <c r="F116" s="300" t="s">
        <v>138</v>
      </c>
      <c r="G116" s="300"/>
      <c r="H116" s="300"/>
      <c r="I116" s="300"/>
      <c r="J116" s="300"/>
      <c r="K116" s="304" t="s">
        <v>150</v>
      </c>
      <c r="L116" s="305"/>
      <c r="M116" s="305"/>
      <c r="N116" s="306"/>
      <c r="O116" s="300" t="s">
        <v>139</v>
      </c>
      <c r="P116" s="300"/>
      <c r="Q116" s="300"/>
      <c r="R116" s="300"/>
      <c r="S116" s="300"/>
      <c r="T116" s="291"/>
      <c r="U116" s="291"/>
      <c r="V116" s="291"/>
      <c r="W116" s="291"/>
    </row>
    <row r="117" spans="2:23" ht="18" customHeight="1">
      <c r="B117" s="291" t="s">
        <v>127</v>
      </c>
      <c r="C117" s="291"/>
      <c r="D117" s="291"/>
      <c r="E117" s="291"/>
      <c r="F117" s="300" t="s">
        <v>140</v>
      </c>
      <c r="G117" s="300"/>
      <c r="H117" s="300"/>
      <c r="I117" s="300"/>
      <c r="J117" s="300"/>
      <c r="K117" s="304" t="s">
        <v>151</v>
      </c>
      <c r="L117" s="305"/>
      <c r="M117" s="305"/>
      <c r="N117" s="306"/>
      <c r="O117" s="300" t="s">
        <v>139</v>
      </c>
      <c r="P117" s="300"/>
      <c r="Q117" s="300"/>
      <c r="R117" s="300"/>
      <c r="S117" s="300"/>
      <c r="T117" s="291"/>
      <c r="U117" s="291"/>
      <c r="V117" s="291"/>
      <c r="W117" s="291"/>
    </row>
    <row r="118" spans="2:23" ht="18" customHeight="1">
      <c r="B118" s="291" t="s">
        <v>127</v>
      </c>
      <c r="C118" s="291"/>
      <c r="D118" s="291"/>
      <c r="E118" s="291"/>
      <c r="F118" s="300" t="s">
        <v>141</v>
      </c>
      <c r="G118" s="300"/>
      <c r="H118" s="300"/>
      <c r="I118" s="300"/>
      <c r="J118" s="300"/>
      <c r="K118" s="304" t="s">
        <v>152</v>
      </c>
      <c r="L118" s="305"/>
      <c r="M118" s="305"/>
      <c r="N118" s="306"/>
      <c r="O118" s="300" t="s">
        <v>142</v>
      </c>
      <c r="P118" s="300"/>
      <c r="Q118" s="300"/>
      <c r="R118" s="300"/>
      <c r="S118" s="300"/>
      <c r="T118" s="291"/>
      <c r="U118" s="291"/>
      <c r="V118" s="291"/>
      <c r="W118" s="291"/>
    </row>
    <row r="119" spans="2:23" ht="18" customHeight="1">
      <c r="B119" s="292" t="s">
        <v>188</v>
      </c>
      <c r="C119" s="292"/>
      <c r="D119" s="292"/>
      <c r="E119" s="292"/>
      <c r="F119" s="293" t="s">
        <v>126</v>
      </c>
      <c r="G119" s="293"/>
      <c r="H119" s="293"/>
      <c r="I119" s="293"/>
      <c r="J119" s="293"/>
      <c r="K119" s="307" t="s">
        <v>152</v>
      </c>
      <c r="L119" s="308"/>
      <c r="M119" s="308"/>
      <c r="N119" s="309"/>
      <c r="O119" s="293" t="s">
        <v>189</v>
      </c>
      <c r="P119" s="293"/>
      <c r="Q119" s="293"/>
      <c r="R119" s="293"/>
      <c r="S119" s="293"/>
      <c r="T119" s="310" t="s">
        <v>130</v>
      </c>
      <c r="U119" s="311"/>
      <c r="V119" s="311"/>
      <c r="W119" s="312"/>
    </row>
    <row r="120" spans="2:23" ht="18" customHeight="1">
      <c r="B120" s="292" t="s">
        <v>188</v>
      </c>
      <c r="C120" s="292"/>
      <c r="D120" s="292"/>
      <c r="E120" s="292"/>
      <c r="F120" s="293" t="s">
        <v>190</v>
      </c>
      <c r="G120" s="293"/>
      <c r="H120" s="293"/>
      <c r="I120" s="293"/>
      <c r="J120" s="293"/>
      <c r="K120" s="307" t="s">
        <v>191</v>
      </c>
      <c r="L120" s="308"/>
      <c r="M120" s="308"/>
      <c r="N120" s="309"/>
      <c r="O120" s="293" t="s">
        <v>192</v>
      </c>
      <c r="P120" s="293"/>
      <c r="Q120" s="293"/>
      <c r="R120" s="293"/>
      <c r="S120" s="293"/>
      <c r="T120" s="292"/>
      <c r="U120" s="292"/>
      <c r="V120" s="292"/>
      <c r="W120" s="292"/>
    </row>
    <row r="121" spans="2:23" ht="18" customHeight="1">
      <c r="B121" s="292" t="s">
        <v>188</v>
      </c>
      <c r="C121" s="292"/>
      <c r="D121" s="292"/>
      <c r="E121" s="292"/>
      <c r="F121" s="293" t="s">
        <v>193</v>
      </c>
      <c r="G121" s="293"/>
      <c r="H121" s="293"/>
      <c r="I121" s="293"/>
      <c r="J121" s="293"/>
      <c r="K121" s="294" t="s">
        <v>194</v>
      </c>
      <c r="L121" s="295"/>
      <c r="M121" s="295"/>
      <c r="N121" s="296"/>
      <c r="O121" s="293" t="s">
        <v>195</v>
      </c>
      <c r="P121" s="293"/>
      <c r="Q121" s="293"/>
      <c r="R121" s="293"/>
      <c r="S121" s="293"/>
      <c r="T121" s="292"/>
      <c r="U121" s="292"/>
      <c r="V121" s="292"/>
      <c r="W121" s="292"/>
    </row>
    <row r="122" spans="2:23" ht="18" customHeight="1">
      <c r="B122" s="297" t="s">
        <v>214</v>
      </c>
      <c r="C122" s="298"/>
      <c r="D122" s="298"/>
      <c r="E122" s="299"/>
      <c r="F122" s="300" t="s">
        <v>215</v>
      </c>
      <c r="G122" s="300"/>
      <c r="H122" s="300"/>
      <c r="I122" s="300"/>
      <c r="J122" s="300"/>
      <c r="K122" s="304" t="s">
        <v>216</v>
      </c>
      <c r="L122" s="305"/>
      <c r="M122" s="305"/>
      <c r="N122" s="306"/>
      <c r="O122" s="300" t="s">
        <v>217</v>
      </c>
      <c r="P122" s="300"/>
      <c r="Q122" s="300"/>
      <c r="R122" s="300"/>
      <c r="S122" s="300"/>
      <c r="T122" s="291"/>
      <c r="U122" s="291"/>
      <c r="V122" s="291"/>
      <c r="W122" s="291"/>
    </row>
    <row r="123" spans="2:23" ht="18" customHeight="1">
      <c r="B123" s="297" t="s">
        <v>214</v>
      </c>
      <c r="C123" s="298"/>
      <c r="D123" s="298"/>
      <c r="E123" s="299"/>
      <c r="F123" s="300" t="s">
        <v>218</v>
      </c>
      <c r="G123" s="300"/>
      <c r="H123" s="300"/>
      <c r="I123" s="300"/>
      <c r="J123" s="300"/>
      <c r="K123" s="301" t="s">
        <v>219</v>
      </c>
      <c r="L123" s="302"/>
      <c r="M123" s="302"/>
      <c r="N123" s="303"/>
      <c r="O123" s="300" t="s">
        <v>217</v>
      </c>
      <c r="P123" s="300"/>
      <c r="Q123" s="300"/>
      <c r="R123" s="300"/>
      <c r="S123" s="300"/>
      <c r="T123" s="291"/>
      <c r="U123" s="291"/>
      <c r="V123" s="291"/>
      <c r="W123" s="291"/>
    </row>
    <row r="124" spans="2:23" ht="18" customHeight="1">
      <c r="B124" s="297" t="s">
        <v>214</v>
      </c>
      <c r="C124" s="298"/>
      <c r="D124" s="298"/>
      <c r="E124" s="299"/>
      <c r="F124" s="300" t="s">
        <v>220</v>
      </c>
      <c r="G124" s="300"/>
      <c r="H124" s="300"/>
      <c r="I124" s="300"/>
      <c r="J124" s="300"/>
      <c r="K124" s="301" t="s">
        <v>221</v>
      </c>
      <c r="L124" s="302"/>
      <c r="M124" s="302"/>
      <c r="N124" s="303"/>
      <c r="O124" s="300" t="s">
        <v>217</v>
      </c>
      <c r="P124" s="300"/>
      <c r="Q124" s="300"/>
      <c r="R124" s="300"/>
      <c r="S124" s="300"/>
      <c r="T124" s="291"/>
      <c r="U124" s="291"/>
      <c r="V124" s="291"/>
      <c r="W124" s="291"/>
    </row>
    <row r="125" spans="2:23" ht="18" customHeight="1">
      <c r="B125" s="292" t="s">
        <v>241</v>
      </c>
      <c r="C125" s="292"/>
      <c r="D125" s="292"/>
      <c r="E125" s="292"/>
      <c r="F125" s="293" t="s">
        <v>124</v>
      </c>
      <c r="G125" s="293"/>
      <c r="H125" s="293"/>
      <c r="I125" s="293"/>
      <c r="J125" s="293"/>
      <c r="K125" s="294" t="s">
        <v>147</v>
      </c>
      <c r="L125" s="295"/>
      <c r="M125" s="295"/>
      <c r="N125" s="296"/>
      <c r="O125" s="293" t="s">
        <v>132</v>
      </c>
      <c r="P125" s="293"/>
      <c r="Q125" s="293"/>
      <c r="R125" s="293"/>
      <c r="S125" s="293"/>
      <c r="T125" s="292"/>
      <c r="U125" s="292"/>
      <c r="V125" s="292"/>
      <c r="W125" s="292"/>
    </row>
    <row r="126" spans="2:23" ht="18" customHeight="1">
      <c r="B126" s="292" t="s">
        <v>242</v>
      </c>
      <c r="C126" s="292"/>
      <c r="D126" s="292"/>
      <c r="E126" s="292"/>
      <c r="F126" s="293" t="s">
        <v>125</v>
      </c>
      <c r="G126" s="293"/>
      <c r="H126" s="293"/>
      <c r="I126" s="293"/>
      <c r="J126" s="293"/>
      <c r="K126" s="294" t="s">
        <v>243</v>
      </c>
      <c r="L126" s="295"/>
      <c r="M126" s="295"/>
      <c r="N126" s="296"/>
      <c r="O126" s="293" t="s">
        <v>134</v>
      </c>
      <c r="P126" s="293"/>
      <c r="Q126" s="293"/>
      <c r="R126" s="293"/>
      <c r="S126" s="293"/>
      <c r="T126" s="292"/>
      <c r="U126" s="292"/>
      <c r="V126" s="292"/>
      <c r="W126" s="292"/>
    </row>
    <row r="127" spans="2:23" ht="18" customHeight="1">
      <c r="B127" s="292" t="s">
        <v>241</v>
      </c>
      <c r="C127" s="292"/>
      <c r="D127" s="292"/>
      <c r="E127" s="292"/>
      <c r="F127" s="293" t="s">
        <v>244</v>
      </c>
      <c r="G127" s="293"/>
      <c r="H127" s="293"/>
      <c r="I127" s="293"/>
      <c r="J127" s="293"/>
      <c r="K127" s="294" t="s">
        <v>245</v>
      </c>
      <c r="L127" s="295"/>
      <c r="M127" s="295"/>
      <c r="N127" s="296"/>
      <c r="O127" s="293" t="s">
        <v>246</v>
      </c>
      <c r="P127" s="293"/>
      <c r="Q127" s="293"/>
      <c r="R127" s="293"/>
      <c r="S127" s="293"/>
      <c r="T127" s="292"/>
      <c r="U127" s="292"/>
      <c r="V127" s="292"/>
      <c r="W127" s="292"/>
    </row>
    <row r="128" spans="2:23" ht="18" customHeight="1">
      <c r="B128" s="292" t="s">
        <v>241</v>
      </c>
      <c r="C128" s="292"/>
      <c r="D128" s="292"/>
      <c r="E128" s="292"/>
      <c r="F128" s="293" t="s">
        <v>247</v>
      </c>
      <c r="G128" s="293"/>
      <c r="H128" s="293"/>
      <c r="I128" s="293"/>
      <c r="J128" s="293"/>
      <c r="K128" s="294" t="s">
        <v>146</v>
      </c>
      <c r="L128" s="295"/>
      <c r="M128" s="295"/>
      <c r="N128" s="296"/>
      <c r="O128" s="293" t="s">
        <v>246</v>
      </c>
      <c r="P128" s="293"/>
      <c r="Q128" s="293"/>
      <c r="R128" s="293"/>
      <c r="S128" s="293"/>
      <c r="T128" s="292"/>
      <c r="U128" s="292"/>
      <c r="V128" s="292"/>
      <c r="W128" s="292"/>
    </row>
    <row r="129" spans="2:23" ht="18" customHeight="1">
      <c r="B129" s="25"/>
      <c r="C129" s="25"/>
      <c r="D129" s="25"/>
      <c r="E129" s="25"/>
      <c r="F129" s="26"/>
      <c r="G129" s="26"/>
      <c r="H129" s="26"/>
      <c r="I129" s="26"/>
      <c r="J129" s="26"/>
      <c r="K129" s="27"/>
      <c r="L129" s="27"/>
      <c r="M129" s="27"/>
      <c r="N129" s="27"/>
      <c r="O129" s="26"/>
      <c r="P129" s="26"/>
      <c r="Q129" s="26"/>
      <c r="R129" s="26"/>
      <c r="S129" s="26"/>
      <c r="T129" s="25"/>
      <c r="U129" s="25"/>
      <c r="V129" s="25"/>
      <c r="W129" s="25"/>
    </row>
    <row r="130" spans="2:23" ht="18" customHeight="1">
      <c r="B130" s="25"/>
      <c r="C130" s="25"/>
      <c r="D130" s="25"/>
      <c r="E130" s="25"/>
      <c r="F130" s="26"/>
      <c r="G130" s="26"/>
      <c r="H130" s="26"/>
      <c r="I130" s="26"/>
      <c r="J130" s="26"/>
      <c r="K130" s="27"/>
      <c r="L130" s="27"/>
      <c r="M130" s="27"/>
      <c r="N130" s="27"/>
      <c r="O130" s="26"/>
      <c r="P130" s="26"/>
      <c r="Q130" s="26"/>
      <c r="R130" s="26"/>
      <c r="S130" s="26"/>
      <c r="T130" s="25"/>
      <c r="U130" s="25"/>
      <c r="V130" s="25"/>
      <c r="W130" s="25"/>
    </row>
    <row r="131" spans="2:23" ht="18" customHeight="1">
      <c r="B131" s="25"/>
      <c r="C131" s="25"/>
      <c r="D131" s="25"/>
      <c r="E131" s="25"/>
      <c r="F131" s="26"/>
      <c r="G131" s="26"/>
      <c r="H131" s="26"/>
      <c r="I131" s="26"/>
      <c r="J131" s="26"/>
      <c r="K131" s="27"/>
      <c r="L131" s="27"/>
      <c r="M131" s="27"/>
      <c r="N131" s="27"/>
      <c r="O131" s="26"/>
      <c r="P131" s="26"/>
      <c r="Q131" s="26"/>
      <c r="R131" s="26"/>
      <c r="S131" s="26"/>
      <c r="T131" s="25"/>
      <c r="U131" s="25"/>
      <c r="V131" s="25"/>
      <c r="W131" s="25"/>
    </row>
    <row r="132" spans="2:23" ht="18" customHeight="1">
      <c r="B132" s="22" t="s">
        <v>153</v>
      </c>
    </row>
    <row r="133" spans="2:23" ht="18" customHeight="1">
      <c r="B133" s="22" t="s">
        <v>154</v>
      </c>
    </row>
    <row r="134" spans="2:23" ht="18" customHeight="1">
      <c r="B134" s="22" t="s">
        <v>155</v>
      </c>
    </row>
    <row r="135" spans="2:23" ht="18" customHeight="1">
      <c r="B135" s="24" t="s">
        <v>156</v>
      </c>
    </row>
    <row r="136" spans="2:23" ht="18" customHeight="1">
      <c r="B136" s="22" t="s">
        <v>157</v>
      </c>
    </row>
    <row r="137" spans="2:23" ht="18" customHeight="1">
      <c r="B137" s="22" t="s">
        <v>158</v>
      </c>
    </row>
    <row r="138" spans="2:23" ht="18" customHeight="1">
      <c r="B138" s="22" t="s">
        <v>159</v>
      </c>
    </row>
    <row r="139" spans="2:23" ht="18" customHeight="1">
      <c r="B139" s="22" t="s">
        <v>160</v>
      </c>
    </row>
    <row r="140" spans="2:23" ht="18" customHeight="1">
      <c r="B140" s="22" t="s">
        <v>161</v>
      </c>
    </row>
    <row r="141" spans="2:23" ht="18" customHeight="1">
      <c r="B141" s="22" t="s">
        <v>162</v>
      </c>
    </row>
    <row r="142" spans="2:23" ht="18" customHeight="1">
      <c r="B142" s="22" t="s">
        <v>163</v>
      </c>
    </row>
    <row r="143" spans="2:23" ht="18" customHeight="1">
      <c r="B143" s="22" t="s">
        <v>164</v>
      </c>
    </row>
    <row r="144" spans="2:23" ht="18" customHeight="1">
      <c r="B144" s="22" t="s">
        <v>165</v>
      </c>
    </row>
    <row r="145" spans="2:2" ht="18" customHeight="1">
      <c r="B145" s="22" t="s">
        <v>166</v>
      </c>
    </row>
    <row r="146" spans="2:2" ht="18" customHeight="1">
      <c r="B146" s="22" t="s">
        <v>167</v>
      </c>
    </row>
    <row r="147" spans="2:2" ht="18" customHeight="1">
      <c r="B147" s="23" t="s">
        <v>112</v>
      </c>
    </row>
    <row r="148" spans="2:2" ht="18" customHeight="1">
      <c r="B148" s="23" t="s">
        <v>168</v>
      </c>
    </row>
    <row r="149" spans="2:2" ht="18" customHeight="1">
      <c r="B149" s="24" t="s">
        <v>109</v>
      </c>
    </row>
    <row r="150" spans="2:2" ht="18" customHeight="1">
      <c r="B150" s="22" t="s">
        <v>169</v>
      </c>
    </row>
    <row r="151" spans="2:2" ht="18" customHeight="1">
      <c r="B151" s="22" t="s">
        <v>170</v>
      </c>
    </row>
    <row r="152" spans="2:2" ht="18" customHeight="1">
      <c r="B152" s="22" t="s">
        <v>171</v>
      </c>
    </row>
    <row r="153" spans="2:2" ht="18" customHeight="1">
      <c r="B153" s="22" t="s">
        <v>172</v>
      </c>
    </row>
    <row r="154" spans="2:2" ht="18" customHeight="1">
      <c r="B154" s="22" t="s">
        <v>173</v>
      </c>
    </row>
    <row r="155" spans="2:2" ht="18" customHeight="1">
      <c r="B155" s="22" t="s">
        <v>174</v>
      </c>
    </row>
    <row r="156" spans="2:2" ht="18" customHeight="1">
      <c r="B156" s="22" t="s">
        <v>175</v>
      </c>
    </row>
    <row r="157" spans="2:2" ht="18" customHeight="1">
      <c r="B157" s="22" t="s">
        <v>176</v>
      </c>
    </row>
    <row r="158" spans="2:2" ht="18" customHeight="1">
      <c r="B158" s="22" t="s">
        <v>177</v>
      </c>
    </row>
    <row r="159" spans="2:2" ht="18" customHeight="1">
      <c r="B159" s="22" t="s">
        <v>178</v>
      </c>
    </row>
    <row r="160" spans="2:2" ht="18" customHeight="1">
      <c r="B160" s="22" t="s">
        <v>179</v>
      </c>
    </row>
    <row r="161" spans="2:2" ht="18" customHeight="1">
      <c r="B161" s="22" t="s">
        <v>180</v>
      </c>
    </row>
    <row r="162" spans="2:2" ht="18" customHeight="1">
      <c r="B162" s="22" t="s">
        <v>181</v>
      </c>
    </row>
    <row r="163" spans="2:2" ht="18" customHeight="1">
      <c r="B163" s="22" t="s">
        <v>182</v>
      </c>
    </row>
    <row r="164" spans="2:2" ht="18" customHeight="1">
      <c r="B164" s="22" t="s">
        <v>183</v>
      </c>
    </row>
    <row r="165" spans="2:2" ht="18" customHeight="1">
      <c r="B165" s="22" t="s">
        <v>184</v>
      </c>
    </row>
    <row r="166" spans="2:2" ht="18" customHeight="1">
      <c r="B166" s="22" t="s">
        <v>185</v>
      </c>
    </row>
    <row r="167" spans="2:2" ht="18" customHeight="1">
      <c r="B167" s="22" t="s">
        <v>186</v>
      </c>
    </row>
    <row r="168" spans="2:2" ht="18" customHeight="1">
      <c r="B168" s="22" t="s">
        <v>185</v>
      </c>
    </row>
    <row r="169" spans="2:2" ht="18" customHeight="1">
      <c r="B169" s="22" t="s">
        <v>187</v>
      </c>
    </row>
    <row r="172" spans="2:2" ht="18" customHeight="1">
      <c r="B172" s="22" t="s">
        <v>196</v>
      </c>
    </row>
    <row r="173" spans="2:2" ht="18" customHeight="1">
      <c r="B173" s="22" t="s">
        <v>197</v>
      </c>
    </row>
    <row r="174" spans="2:2" ht="18" customHeight="1">
      <c r="B174" s="22" t="s">
        <v>198</v>
      </c>
    </row>
    <row r="175" spans="2:2" ht="18" customHeight="1">
      <c r="B175" s="22" t="s">
        <v>199</v>
      </c>
    </row>
    <row r="176" spans="2:2" ht="18" customHeight="1">
      <c r="B176" s="22" t="s">
        <v>200</v>
      </c>
    </row>
    <row r="177" spans="2:2" ht="18" customHeight="1">
      <c r="B177" s="22" t="s">
        <v>201</v>
      </c>
    </row>
    <row r="178" spans="2:2" ht="18" customHeight="1">
      <c r="B178" s="22" t="s">
        <v>202</v>
      </c>
    </row>
    <row r="179" spans="2:2" ht="18" customHeight="1">
      <c r="B179" s="22" t="s">
        <v>203</v>
      </c>
    </row>
    <row r="180" spans="2:2" ht="18" customHeight="1">
      <c r="B180" s="23" t="s">
        <v>204</v>
      </c>
    </row>
    <row r="181" spans="2:2" ht="18" customHeight="1">
      <c r="B181" s="24" t="s">
        <v>205</v>
      </c>
    </row>
    <row r="182" spans="2:2" ht="18" customHeight="1">
      <c r="B182" s="24" t="s">
        <v>206</v>
      </c>
    </row>
    <row r="183" spans="2:2" ht="18" customHeight="1">
      <c r="B183" s="23" t="s">
        <v>207</v>
      </c>
    </row>
    <row r="184" spans="2:2" ht="18" customHeight="1">
      <c r="B184" s="24" t="s">
        <v>109</v>
      </c>
    </row>
    <row r="185" spans="2:2" ht="18" customHeight="1">
      <c r="B185" s="22" t="s">
        <v>208</v>
      </c>
    </row>
    <row r="186" spans="2:2" ht="18" customHeight="1">
      <c r="B186" s="22" t="s">
        <v>209</v>
      </c>
    </row>
    <row r="187" spans="2:2" ht="18" customHeight="1">
      <c r="B187" s="22" t="s">
        <v>210</v>
      </c>
    </row>
    <row r="188" spans="2:2" ht="18" customHeight="1">
      <c r="B188" s="22" t="s">
        <v>211</v>
      </c>
    </row>
    <row r="189" spans="2:2" ht="18" customHeight="1">
      <c r="B189" s="22" t="s">
        <v>212</v>
      </c>
    </row>
    <row r="190" spans="2:2" ht="18" customHeight="1">
      <c r="B190" s="22" t="s">
        <v>213</v>
      </c>
    </row>
    <row r="192" spans="2:2" ht="18" customHeight="1">
      <c r="B192" s="22" t="s">
        <v>222</v>
      </c>
    </row>
    <row r="193" spans="2:2" ht="18" customHeight="1">
      <c r="B193" s="22" t="s">
        <v>223</v>
      </c>
    </row>
    <row r="194" spans="2:2" ht="18" customHeight="1">
      <c r="B194" s="22" t="s">
        <v>224</v>
      </c>
    </row>
    <row r="195" spans="2:2" ht="18" customHeight="1">
      <c r="B195" s="22" t="s">
        <v>225</v>
      </c>
    </row>
    <row r="196" spans="2:2" ht="18" customHeight="1">
      <c r="B196" s="22" t="s">
        <v>226</v>
      </c>
    </row>
    <row r="197" spans="2:2" ht="18" customHeight="1">
      <c r="B197" s="22" t="s">
        <v>227</v>
      </c>
    </row>
    <row r="198" spans="2:2" ht="18" customHeight="1">
      <c r="B198" s="22" t="s">
        <v>228</v>
      </c>
    </row>
    <row r="199" spans="2:2" ht="18" customHeight="1">
      <c r="B199" s="22" t="s">
        <v>229</v>
      </c>
    </row>
    <row r="200" spans="2:2" ht="18" customHeight="1">
      <c r="B200" s="23" t="s">
        <v>230</v>
      </c>
    </row>
    <row r="201" spans="2:2" ht="18" customHeight="1">
      <c r="B201" s="24" t="s">
        <v>231</v>
      </c>
    </row>
    <row r="202" spans="2:2" ht="18" customHeight="1">
      <c r="B202" s="24" t="s">
        <v>240</v>
      </c>
    </row>
    <row r="203" spans="2:2" ht="18" customHeight="1">
      <c r="B203" s="23" t="s">
        <v>232</v>
      </c>
    </row>
    <row r="204" spans="2:2" ht="18" customHeight="1">
      <c r="B204" s="24" t="s">
        <v>109</v>
      </c>
    </row>
    <row r="205" spans="2:2" ht="18" customHeight="1">
      <c r="B205" s="22" t="s">
        <v>233</v>
      </c>
    </row>
    <row r="206" spans="2:2" ht="18" customHeight="1">
      <c r="B206" s="22" t="s">
        <v>234</v>
      </c>
    </row>
    <row r="207" spans="2:2" ht="18" customHeight="1">
      <c r="B207" s="22" t="s">
        <v>235</v>
      </c>
    </row>
    <row r="208" spans="2:2" ht="18" customHeight="1">
      <c r="B208" s="22" t="s">
        <v>236</v>
      </c>
    </row>
    <row r="209" spans="2:2" ht="18" customHeight="1">
      <c r="B209" s="22" t="s">
        <v>237</v>
      </c>
    </row>
    <row r="210" spans="2:2" ht="18" customHeight="1">
      <c r="B210" s="22" t="s">
        <v>238</v>
      </c>
    </row>
    <row r="211" spans="2:2" ht="18" customHeight="1">
      <c r="B211" s="22" t="s">
        <v>239</v>
      </c>
    </row>
    <row r="213" spans="2:2" ht="18" customHeight="1">
      <c r="B213" s="22" t="s">
        <v>248</v>
      </c>
    </row>
    <row r="214" spans="2:2" ht="18" customHeight="1">
      <c r="B214" s="22" t="s">
        <v>249</v>
      </c>
    </row>
    <row r="215" spans="2:2" ht="18" customHeight="1">
      <c r="B215" s="22" t="s">
        <v>250</v>
      </c>
    </row>
    <row r="216" spans="2:2" ht="18" customHeight="1">
      <c r="B216" s="22" t="s">
        <v>251</v>
      </c>
    </row>
    <row r="217" spans="2:2" ht="18" customHeight="1">
      <c r="B217" s="22" t="s">
        <v>252</v>
      </c>
    </row>
    <row r="218" spans="2:2" ht="18" customHeight="1">
      <c r="B218" s="22" t="s">
        <v>253</v>
      </c>
    </row>
    <row r="219" spans="2:2" ht="18" customHeight="1">
      <c r="B219" s="22" t="s">
        <v>254</v>
      </c>
    </row>
    <row r="220" spans="2:2" ht="18" customHeight="1">
      <c r="B220" s="22" t="s">
        <v>255</v>
      </c>
    </row>
    <row r="221" spans="2:2" ht="18" customHeight="1">
      <c r="B221" s="23" t="s">
        <v>112</v>
      </c>
    </row>
    <row r="222" spans="2:2" ht="18" customHeight="1">
      <c r="B222" s="23" t="s">
        <v>256</v>
      </c>
    </row>
    <row r="223" spans="2:2" ht="18" customHeight="1">
      <c r="B223" s="24" t="s">
        <v>109</v>
      </c>
    </row>
    <row r="225" spans="2:25" ht="18" customHeight="1">
      <c r="B225" s="28" t="s">
        <v>257</v>
      </c>
      <c r="C225" s="28"/>
      <c r="D225" s="28"/>
      <c r="E225" s="28"/>
      <c r="F225" s="28"/>
      <c r="G225" s="28"/>
      <c r="H225" s="28"/>
      <c r="I225" s="28"/>
      <c r="J225" s="28"/>
      <c r="K225" s="28"/>
    </row>
    <row r="227" spans="2:25" ht="18" customHeight="1">
      <c r="C227" s="31" t="s">
        <v>258</v>
      </c>
      <c r="D227" s="31"/>
      <c r="E227" s="31"/>
      <c r="F227" s="31"/>
      <c r="G227" s="31"/>
      <c r="H227" s="31"/>
      <c r="I227" s="31"/>
    </row>
    <row r="229" spans="2:25" ht="18" customHeight="1">
      <c r="D229" s="22" t="s">
        <v>169</v>
      </c>
    </row>
    <row r="230" spans="2:25" ht="18" customHeight="1">
      <c r="D230" s="22" t="s">
        <v>170</v>
      </c>
    </row>
    <row r="231" spans="2:25" ht="18" customHeight="1">
      <c r="D231" s="29" t="s">
        <v>171</v>
      </c>
      <c r="E231" s="30"/>
      <c r="F231" s="30"/>
      <c r="G231" s="30"/>
      <c r="H231" s="30"/>
      <c r="I231" s="30"/>
      <c r="J231" s="30"/>
      <c r="K231" s="30"/>
      <c r="L231" s="30"/>
      <c r="M231" s="30"/>
      <c r="N231" s="30"/>
      <c r="O231" s="30"/>
      <c r="P231" s="30"/>
      <c r="Q231" s="30"/>
      <c r="R231" s="30"/>
      <c r="S231" s="30"/>
      <c r="T231" s="30"/>
      <c r="U231" s="30"/>
      <c r="V231" s="30"/>
      <c r="W231" s="30"/>
      <c r="X231" s="30"/>
      <c r="Y231" s="30"/>
    </row>
    <row r="232" spans="2:25" ht="18" customHeight="1">
      <c r="D232" s="29" t="s">
        <v>172</v>
      </c>
      <c r="E232" s="30"/>
      <c r="F232" s="30"/>
      <c r="G232" s="30"/>
      <c r="H232" s="30"/>
      <c r="I232" s="30"/>
      <c r="J232" s="30"/>
      <c r="K232" s="30"/>
      <c r="L232" s="30"/>
      <c r="M232" s="30"/>
      <c r="N232" s="30"/>
      <c r="O232" s="30"/>
      <c r="P232" s="30"/>
      <c r="Q232" s="30"/>
      <c r="R232" s="30"/>
      <c r="S232" s="30"/>
      <c r="T232" s="30"/>
      <c r="U232" s="30"/>
      <c r="V232" s="30"/>
      <c r="W232" s="30"/>
      <c r="X232" s="30"/>
      <c r="Y232" s="30"/>
    </row>
    <row r="233" spans="2:25" ht="18" customHeight="1">
      <c r="D233" s="22" t="s">
        <v>173</v>
      </c>
    </row>
    <row r="234" spans="2:25" ht="18" customHeight="1">
      <c r="D234" s="22" t="s">
        <v>174</v>
      </c>
    </row>
    <row r="235" spans="2:25" ht="18" customHeight="1">
      <c r="D235" s="22" t="s">
        <v>175</v>
      </c>
    </row>
    <row r="236" spans="2:25" ht="18" customHeight="1">
      <c r="D236" s="22" t="s">
        <v>176</v>
      </c>
    </row>
    <row r="237" spans="2:25" ht="18" customHeight="1">
      <c r="D237" s="22" t="s">
        <v>177</v>
      </c>
    </row>
    <row r="238" spans="2:25" ht="18" customHeight="1">
      <c r="D238" s="22" t="s">
        <v>178</v>
      </c>
    </row>
    <row r="239" spans="2:25" ht="18" customHeight="1">
      <c r="D239" s="22" t="s">
        <v>179</v>
      </c>
    </row>
    <row r="240" spans="2:25" ht="18" customHeight="1">
      <c r="D240" s="22" t="s">
        <v>180</v>
      </c>
    </row>
    <row r="241" spans="3:25" ht="18" customHeight="1">
      <c r="D241" s="22" t="s">
        <v>181</v>
      </c>
    </row>
    <row r="242" spans="3:25" ht="18" customHeight="1">
      <c r="D242" s="22" t="s">
        <v>182</v>
      </c>
    </row>
    <row r="243" spans="3:25" ht="18" customHeight="1">
      <c r="D243" s="22" t="s">
        <v>183</v>
      </c>
    </row>
    <row r="244" spans="3:25" ht="18" customHeight="1">
      <c r="D244" s="22" t="s">
        <v>184</v>
      </c>
    </row>
    <row r="246" spans="3:25" ht="18" customHeight="1">
      <c r="C246" t="s">
        <v>259</v>
      </c>
    </row>
    <row r="247" spans="3:25" ht="18" customHeight="1">
      <c r="D247" s="22" t="s">
        <v>169</v>
      </c>
      <c r="E247" s="31"/>
      <c r="F247" s="31"/>
      <c r="G247" s="31"/>
      <c r="W247" s="31"/>
      <c r="X247" s="31"/>
      <c r="Y247" s="31"/>
    </row>
    <row r="248" spans="3:25" ht="18" customHeight="1">
      <c r="D248" s="22" t="s">
        <v>170</v>
      </c>
      <c r="E248" s="31"/>
      <c r="F248" s="31"/>
      <c r="G248" s="31"/>
      <c r="W248" s="31"/>
      <c r="X248" s="31"/>
      <c r="Y248" s="31"/>
    </row>
    <row r="249" spans="3:25" ht="18" customHeight="1">
      <c r="D249" s="22" t="s">
        <v>171</v>
      </c>
      <c r="E249" s="31"/>
      <c r="F249" s="31"/>
      <c r="G249" s="31"/>
      <c r="W249" s="31"/>
      <c r="X249" s="31"/>
      <c r="Y249" s="31"/>
    </row>
    <row r="250" spans="3:25" ht="18" customHeight="1">
      <c r="D250" s="22" t="s">
        <v>172</v>
      </c>
      <c r="E250" s="31"/>
      <c r="F250" s="31"/>
      <c r="G250" s="31"/>
      <c r="W250" s="31"/>
      <c r="X250" s="31"/>
      <c r="Y250" s="31"/>
    </row>
    <row r="251" spans="3:25" ht="18" customHeight="1">
      <c r="D251" s="22" t="s">
        <v>173</v>
      </c>
      <c r="E251" s="31"/>
      <c r="F251" s="31"/>
      <c r="G251" s="31"/>
      <c r="W251" s="31"/>
      <c r="X251" s="31"/>
      <c r="Y251" s="31"/>
    </row>
    <row r="252" spans="3:25" ht="18" customHeight="1">
      <c r="D252" s="22" t="s">
        <v>174</v>
      </c>
      <c r="E252" s="31"/>
      <c r="F252" s="31"/>
      <c r="G252" s="31"/>
      <c r="W252" s="31"/>
      <c r="X252" s="31"/>
      <c r="Y252" s="31"/>
    </row>
    <row r="253" spans="3:25" ht="18" customHeight="1">
      <c r="D253" s="22" t="s">
        <v>175</v>
      </c>
      <c r="E253" s="31"/>
      <c r="F253" s="31"/>
      <c r="G253" s="31"/>
      <c r="W253" s="31"/>
      <c r="X253" s="31"/>
      <c r="Y253" s="31"/>
    </row>
    <row r="254" spans="3:25" ht="18" customHeight="1">
      <c r="D254" s="22" t="s">
        <v>176</v>
      </c>
      <c r="E254" s="31"/>
      <c r="F254" s="31"/>
      <c r="G254" s="31"/>
      <c r="W254" s="31"/>
      <c r="X254" s="31"/>
      <c r="Y254" s="31"/>
    </row>
    <row r="255" spans="3:25" ht="18" customHeight="1">
      <c r="D255" s="22" t="s">
        <v>177</v>
      </c>
      <c r="E255" s="31"/>
      <c r="F255" s="31"/>
      <c r="G255" s="31"/>
      <c r="W255" s="31"/>
      <c r="X255" s="31"/>
      <c r="Y255" s="31"/>
    </row>
    <row r="256" spans="3:25" ht="18" customHeight="1">
      <c r="D256" s="22" t="s">
        <v>178</v>
      </c>
      <c r="E256" s="31"/>
      <c r="F256" s="31"/>
      <c r="G256" s="31"/>
      <c r="W256" s="31"/>
      <c r="X256" s="31"/>
      <c r="Y256" s="31"/>
    </row>
    <row r="257" spans="3:31" ht="18" customHeight="1">
      <c r="D257" s="22" t="s">
        <v>179</v>
      </c>
      <c r="E257" s="31"/>
      <c r="F257" s="31"/>
      <c r="G257" s="31"/>
      <c r="W257" s="31"/>
      <c r="X257" s="31"/>
      <c r="Y257" s="31"/>
    </row>
    <row r="258" spans="3:31" ht="18" customHeight="1">
      <c r="D258" s="22" t="s">
        <v>180</v>
      </c>
      <c r="E258" s="31"/>
      <c r="F258" s="31"/>
      <c r="G258" s="31"/>
      <c r="W258" s="31"/>
      <c r="X258" s="31"/>
      <c r="Y258" s="31"/>
    </row>
    <row r="259" spans="3:31" ht="18" customHeight="1">
      <c r="D259" s="22" t="s">
        <v>181</v>
      </c>
      <c r="E259" s="31"/>
      <c r="F259" s="31"/>
      <c r="G259" s="31"/>
      <c r="W259" s="31"/>
      <c r="X259" s="31"/>
      <c r="Y259" s="31"/>
    </row>
    <row r="260" spans="3:31" ht="18" customHeight="1">
      <c r="D260" s="22" t="s">
        <v>182</v>
      </c>
      <c r="E260" s="31"/>
      <c r="F260" s="31"/>
      <c r="G260" s="31"/>
      <c r="W260" s="31"/>
      <c r="X260" s="31"/>
      <c r="Y260" s="31"/>
    </row>
    <row r="261" spans="3:31" ht="18" customHeight="1">
      <c r="D261" s="22" t="s">
        <v>183</v>
      </c>
      <c r="E261" s="31"/>
      <c r="F261" s="31"/>
      <c r="G261" s="31"/>
      <c r="W261" s="31"/>
      <c r="X261" s="31"/>
      <c r="Y261" s="31"/>
    </row>
    <row r="262" spans="3:31" ht="18" customHeight="1">
      <c r="D262" s="22" t="s">
        <v>184</v>
      </c>
      <c r="E262" s="31"/>
      <c r="F262" s="31"/>
      <c r="G262" s="31"/>
      <c r="W262" s="31"/>
      <c r="X262" s="31"/>
      <c r="Y262" s="31"/>
    </row>
    <row r="264" spans="3:31" ht="18" customHeight="1">
      <c r="C264" s="33" t="s">
        <v>260</v>
      </c>
      <c r="D264" s="33"/>
      <c r="E264" s="33"/>
      <c r="F264" s="33"/>
      <c r="G264" s="33"/>
      <c r="H264" s="33"/>
      <c r="I264" s="33"/>
      <c r="J264" s="33"/>
      <c r="K264" s="33"/>
      <c r="L264" s="33"/>
      <c r="M264" s="33"/>
      <c r="AC264" t="s">
        <v>261</v>
      </c>
    </row>
    <row r="265" spans="3:31" ht="18" customHeight="1">
      <c r="D265" s="22" t="s">
        <v>123</v>
      </c>
    </row>
    <row r="266" spans="3:31" ht="18" customHeight="1">
      <c r="D266" s="22" t="s">
        <v>169</v>
      </c>
      <c r="W266" s="31"/>
      <c r="X266" s="31"/>
      <c r="Y266" s="31"/>
      <c r="AC266" s="32" t="s">
        <v>208</v>
      </c>
      <c r="AD266" s="33"/>
      <c r="AE266" s="33"/>
    </row>
    <row r="267" spans="3:31" ht="18" customHeight="1">
      <c r="D267" s="22" t="s">
        <v>170</v>
      </c>
      <c r="W267" s="31"/>
      <c r="X267" s="31"/>
      <c r="Y267" s="31"/>
      <c r="AC267" s="32" t="s">
        <v>209</v>
      </c>
      <c r="AD267" s="33"/>
      <c r="AE267" s="33"/>
    </row>
    <row r="268" spans="3:31" ht="18" customHeight="1">
      <c r="D268" s="22" t="s">
        <v>171</v>
      </c>
      <c r="W268" s="31"/>
      <c r="X268" s="31"/>
      <c r="Y268" s="31"/>
      <c r="AC268" s="32" t="s">
        <v>210</v>
      </c>
      <c r="AD268" s="33"/>
      <c r="AE268" s="33"/>
    </row>
    <row r="269" spans="3:31" ht="18" customHeight="1">
      <c r="D269" s="22" t="s">
        <v>172</v>
      </c>
      <c r="W269" s="31"/>
      <c r="X269" s="31"/>
      <c r="Y269" s="31"/>
      <c r="AC269" s="32" t="s">
        <v>211</v>
      </c>
      <c r="AD269" s="33"/>
      <c r="AE269" s="33"/>
    </row>
    <row r="270" spans="3:31" ht="18" customHeight="1">
      <c r="D270" s="22" t="s">
        <v>173</v>
      </c>
      <c r="W270" s="31"/>
      <c r="X270" s="31"/>
      <c r="Y270" s="31"/>
      <c r="AC270" s="32" t="s">
        <v>212</v>
      </c>
      <c r="AD270" s="33"/>
      <c r="AE270" s="33"/>
    </row>
    <row r="271" spans="3:31" ht="18" customHeight="1">
      <c r="D271" s="22" t="s">
        <v>174</v>
      </c>
      <c r="W271" s="31"/>
      <c r="X271" s="31"/>
      <c r="Y271" s="31"/>
      <c r="AC271" s="32" t="s">
        <v>213</v>
      </c>
      <c r="AD271" s="33"/>
      <c r="AE271" s="33"/>
    </row>
    <row r="272" spans="3:31" ht="18" customHeight="1">
      <c r="D272" s="22" t="s">
        <v>175</v>
      </c>
      <c r="W272" s="31"/>
      <c r="X272" s="31"/>
      <c r="Y272" s="31"/>
    </row>
    <row r="273" spans="4:25" ht="18" customHeight="1">
      <c r="D273" s="22" t="s">
        <v>176</v>
      </c>
      <c r="W273" s="31"/>
      <c r="X273" s="31"/>
      <c r="Y273" s="31"/>
    </row>
    <row r="274" spans="4:25" ht="18" customHeight="1">
      <c r="D274" s="22" t="s">
        <v>177</v>
      </c>
      <c r="W274" s="31"/>
      <c r="X274" s="31"/>
      <c r="Y274" s="31"/>
    </row>
    <row r="275" spans="4:25" ht="18" customHeight="1">
      <c r="D275" s="22" t="s">
        <v>178</v>
      </c>
      <c r="W275" s="31"/>
      <c r="X275" s="31"/>
      <c r="Y275" s="31"/>
    </row>
    <row r="276" spans="4:25" ht="18" customHeight="1">
      <c r="D276" s="22" t="s">
        <v>179</v>
      </c>
      <c r="W276" s="31"/>
      <c r="X276" s="31"/>
      <c r="Y276" s="31"/>
    </row>
    <row r="277" spans="4:25" ht="18" customHeight="1">
      <c r="D277" s="22" t="s">
        <v>180</v>
      </c>
      <c r="W277" s="31"/>
      <c r="X277" s="31"/>
      <c r="Y277" s="31"/>
    </row>
    <row r="278" spans="4:25" ht="18" customHeight="1">
      <c r="D278" s="22" t="s">
        <v>181</v>
      </c>
      <c r="W278" s="31"/>
      <c r="X278" s="31"/>
      <c r="Y278" s="31"/>
    </row>
    <row r="279" spans="4:25" ht="18" customHeight="1">
      <c r="D279" s="22" t="s">
        <v>182</v>
      </c>
      <c r="W279" s="31"/>
      <c r="X279" s="31"/>
      <c r="Y279" s="31"/>
    </row>
    <row r="280" spans="4:25" ht="18" customHeight="1">
      <c r="D280" s="22" t="s">
        <v>183</v>
      </c>
      <c r="W280" s="31"/>
      <c r="X280" s="31"/>
      <c r="Y280" s="31"/>
    </row>
    <row r="281" spans="4:25" ht="18" customHeight="1">
      <c r="D281" s="22" t="s">
        <v>184</v>
      </c>
      <c r="W281" s="31"/>
      <c r="X281" s="31"/>
      <c r="Y281" s="31"/>
    </row>
    <row r="307" spans="4:25" ht="18" customHeight="1">
      <c r="D307" s="33" t="s">
        <v>262</v>
      </c>
      <c r="E307" s="33"/>
      <c r="F307" s="33"/>
      <c r="G307" s="33"/>
      <c r="H307" s="33"/>
      <c r="I307" s="33"/>
      <c r="J307" s="33"/>
      <c r="K307" s="33"/>
      <c r="L307" s="33"/>
    </row>
    <row r="309" spans="4:25" ht="18" customHeight="1">
      <c r="E309" s="34" t="s">
        <v>266</v>
      </c>
    </row>
    <row r="310" spans="4:25" ht="18" customHeight="1">
      <c r="F310" t="s">
        <v>264</v>
      </c>
    </row>
    <row r="311" spans="4:25" ht="18" customHeight="1">
      <c r="F311" t="s">
        <v>265</v>
      </c>
    </row>
    <row r="312" spans="4:25" ht="18" customHeight="1">
      <c r="E312" s="34" t="s">
        <v>267</v>
      </c>
    </row>
    <row r="315" spans="4:25" ht="18" customHeight="1">
      <c r="E315" s="392" t="s">
        <v>268</v>
      </c>
      <c r="F315" s="392"/>
      <c r="G315" s="392"/>
      <c r="H315" s="392"/>
      <c r="I315" s="392" t="s">
        <v>269</v>
      </c>
      <c r="J315" s="392"/>
      <c r="K315" s="392"/>
      <c r="L315" s="392"/>
      <c r="M315" s="392"/>
      <c r="N315" s="392"/>
      <c r="O315" s="392"/>
      <c r="P315" s="392"/>
      <c r="Q315" s="392"/>
      <c r="R315" s="392"/>
      <c r="S315" s="392" t="s">
        <v>270</v>
      </c>
      <c r="T315" s="392"/>
      <c r="U315" s="392"/>
      <c r="V315" s="392"/>
      <c r="W315" s="392"/>
      <c r="X315" s="392"/>
      <c r="Y315" s="392"/>
    </row>
    <row r="316" spans="4:25" ht="18" customHeight="1">
      <c r="E316" s="291" t="s">
        <v>263</v>
      </c>
      <c r="F316" s="291"/>
      <c r="G316" s="291"/>
      <c r="H316" s="291"/>
      <c r="I316" s="284" t="s">
        <v>271</v>
      </c>
      <c r="J316" s="284"/>
      <c r="K316" s="284"/>
      <c r="L316" s="284"/>
      <c r="M316" s="284"/>
      <c r="N316" s="284"/>
      <c r="O316" s="284"/>
      <c r="P316" s="284"/>
      <c r="Q316" s="284"/>
      <c r="R316" s="284"/>
      <c r="S316" s="284"/>
      <c r="T316" s="284"/>
      <c r="U316" s="284"/>
      <c r="V316" s="284"/>
      <c r="W316" s="284"/>
      <c r="X316" s="284"/>
      <c r="Y316" s="284"/>
    </row>
    <row r="317" spans="4:25" ht="18" customHeight="1">
      <c r="E317" s="291" t="s">
        <v>272</v>
      </c>
      <c r="F317" s="291"/>
      <c r="G317" s="291"/>
      <c r="H317" s="291"/>
      <c r="I317" s="284" t="s">
        <v>273</v>
      </c>
      <c r="J317" s="284"/>
      <c r="K317" s="284"/>
      <c r="L317" s="284"/>
      <c r="M317" s="284"/>
      <c r="N317" s="284"/>
      <c r="O317" s="284"/>
      <c r="P317" s="284"/>
      <c r="Q317" s="284"/>
      <c r="R317" s="284"/>
      <c r="S317" s="291"/>
      <c r="T317" s="291"/>
      <c r="U317" s="291"/>
      <c r="V317" s="291"/>
      <c r="W317" s="291"/>
      <c r="X317" s="291"/>
      <c r="Y317" s="291"/>
    </row>
    <row r="319" spans="4:25" ht="18" customHeight="1">
      <c r="E319" s="22" t="s">
        <v>274</v>
      </c>
    </row>
    <row r="320" spans="4:25" ht="18" customHeight="1">
      <c r="E320" s="22" t="s">
        <v>275</v>
      </c>
    </row>
    <row r="321" spans="5:5" ht="18" customHeight="1">
      <c r="E321" s="22" t="s">
        <v>276</v>
      </c>
    </row>
    <row r="322" spans="5:5" ht="18" customHeight="1">
      <c r="E322" s="22" t="s">
        <v>277</v>
      </c>
    </row>
    <row r="323" spans="5:5" ht="18" customHeight="1">
      <c r="E323" s="23" t="s">
        <v>278</v>
      </c>
    </row>
    <row r="324" spans="5:5" ht="18" customHeight="1">
      <c r="E324" s="24" t="s">
        <v>279</v>
      </c>
    </row>
    <row r="325" spans="5:5" ht="18" customHeight="1">
      <c r="E325" s="24" t="s">
        <v>297</v>
      </c>
    </row>
    <row r="326" spans="5:5" ht="18" customHeight="1">
      <c r="E326" s="23" t="s">
        <v>168</v>
      </c>
    </row>
    <row r="327" spans="5:5" ht="18" customHeight="1">
      <c r="E327" s="24" t="s">
        <v>109</v>
      </c>
    </row>
    <row r="328" spans="5:5" ht="18" customHeight="1">
      <c r="E328" s="22" t="s">
        <v>280</v>
      </c>
    </row>
    <row r="329" spans="5:5" ht="18" customHeight="1">
      <c r="E329" s="22" t="s">
        <v>281</v>
      </c>
    </row>
    <row r="330" spans="5:5" ht="18" customHeight="1">
      <c r="E330" s="22" t="s">
        <v>282</v>
      </c>
    </row>
    <row r="331" spans="5:5" ht="18" customHeight="1">
      <c r="E331" s="22" t="s">
        <v>283</v>
      </c>
    </row>
    <row r="332" spans="5:5" ht="18" customHeight="1">
      <c r="E332" s="22" t="s">
        <v>284</v>
      </c>
    </row>
    <row r="333" spans="5:5" ht="18" customHeight="1">
      <c r="E333" s="22" t="s">
        <v>285</v>
      </c>
    </row>
    <row r="334" spans="5:5" ht="18" customHeight="1">
      <c r="E334" s="22" t="s">
        <v>286</v>
      </c>
    </row>
    <row r="335" spans="5:5" ht="18" customHeight="1">
      <c r="E335" s="22" t="s">
        <v>287</v>
      </c>
    </row>
    <row r="336" spans="5:5" ht="18" customHeight="1">
      <c r="E336" s="22" t="s">
        <v>288</v>
      </c>
    </row>
    <row r="337" spans="4:10" ht="18" customHeight="1">
      <c r="E337" s="22" t="s">
        <v>289</v>
      </c>
    </row>
    <row r="338" spans="4:10" ht="18" customHeight="1">
      <c r="E338" s="22" t="s">
        <v>290</v>
      </c>
    </row>
    <row r="339" spans="4:10" ht="18" customHeight="1">
      <c r="E339" s="22" t="s">
        <v>291</v>
      </c>
    </row>
    <row r="340" spans="4:10" ht="18" customHeight="1">
      <c r="E340" s="22" t="s">
        <v>292</v>
      </c>
    </row>
    <row r="341" spans="4:10" ht="18" customHeight="1">
      <c r="E341" s="22" t="s">
        <v>293</v>
      </c>
    </row>
    <row r="342" spans="4:10" ht="18" customHeight="1">
      <c r="E342" s="22" t="s">
        <v>294</v>
      </c>
    </row>
    <row r="343" spans="4:10" ht="18" customHeight="1">
      <c r="E343" s="22" t="s">
        <v>295</v>
      </c>
    </row>
    <row r="345" spans="4:10" ht="18" customHeight="1">
      <c r="D345" s="33" t="s">
        <v>298</v>
      </c>
      <c r="E345" s="33"/>
      <c r="F345" s="33"/>
      <c r="G345" s="33"/>
      <c r="H345" s="33"/>
      <c r="I345" s="33"/>
      <c r="J345" s="33"/>
    </row>
    <row r="347" spans="4:10" ht="18" customHeight="1">
      <c r="E347" s="22" t="s">
        <v>299</v>
      </c>
    </row>
    <row r="348" spans="4:10" ht="18" customHeight="1">
      <c r="E348" s="23" t="s">
        <v>112</v>
      </c>
    </row>
    <row r="349" spans="4:10" ht="18" customHeight="1">
      <c r="E349" s="23" t="s">
        <v>168</v>
      </c>
    </row>
    <row r="350" spans="4:10" ht="18" customHeight="1">
      <c r="E350" s="24" t="s">
        <v>109</v>
      </c>
    </row>
    <row r="351" spans="4:10" ht="18" customHeight="1">
      <c r="E351" s="22" t="s">
        <v>169</v>
      </c>
    </row>
    <row r="352" spans="4:10" ht="18" customHeight="1">
      <c r="E352" s="22" t="s">
        <v>170</v>
      </c>
    </row>
    <row r="353" spans="4:5" ht="18" customHeight="1">
      <c r="E353" s="22" t="s">
        <v>171</v>
      </c>
    </row>
    <row r="354" spans="4:5" ht="18" customHeight="1">
      <c r="E354" s="22" t="s">
        <v>172</v>
      </c>
    </row>
    <row r="355" spans="4:5" ht="18" customHeight="1">
      <c r="E355" s="22" t="s">
        <v>173</v>
      </c>
    </row>
    <row r="356" spans="4:5" ht="18" customHeight="1">
      <c r="E356" s="22" t="s">
        <v>174</v>
      </c>
    </row>
    <row r="357" spans="4:5" ht="18" customHeight="1">
      <c r="E357" s="22" t="s">
        <v>175</v>
      </c>
    </row>
    <row r="358" spans="4:5" ht="18" customHeight="1">
      <c r="E358" s="22" t="s">
        <v>176</v>
      </c>
    </row>
    <row r="359" spans="4:5" ht="18" customHeight="1">
      <c r="E359" s="22" t="s">
        <v>177</v>
      </c>
    </row>
    <row r="360" spans="4:5" ht="18" customHeight="1">
      <c r="E360" s="22" t="s">
        <v>178</v>
      </c>
    </row>
    <row r="361" spans="4:5" ht="18" customHeight="1">
      <c r="E361" s="22" t="s">
        <v>179</v>
      </c>
    </row>
    <row r="362" spans="4:5" ht="18" customHeight="1">
      <c r="E362" s="22" t="s">
        <v>180</v>
      </c>
    </row>
    <row r="363" spans="4:5" ht="18" customHeight="1">
      <c r="E363" s="22" t="s">
        <v>181</v>
      </c>
    </row>
    <row r="364" spans="4:5" ht="18" customHeight="1">
      <c r="E364" s="22" t="s">
        <v>182</v>
      </c>
    </row>
    <row r="365" spans="4:5" ht="18" customHeight="1">
      <c r="E365" s="22" t="s">
        <v>183</v>
      </c>
    </row>
    <row r="366" spans="4:5" ht="18" customHeight="1">
      <c r="E366" s="22" t="s">
        <v>184</v>
      </c>
    </row>
    <row r="368" spans="4:5" ht="18" customHeight="1">
      <c r="D368" s="22" t="s">
        <v>300</v>
      </c>
    </row>
    <row r="369" spans="4:4" ht="18" customHeight="1">
      <c r="D369" s="23" t="s">
        <v>278</v>
      </c>
    </row>
    <row r="370" spans="4:4" ht="18" customHeight="1">
      <c r="D370" s="24" t="s">
        <v>296</v>
      </c>
    </row>
    <row r="371" spans="4:4" ht="18" customHeight="1">
      <c r="D371" s="23" t="s">
        <v>168</v>
      </c>
    </row>
    <row r="372" spans="4:4" ht="18" customHeight="1">
      <c r="D372" s="24" t="s">
        <v>109</v>
      </c>
    </row>
    <row r="373" spans="4:4" ht="18" customHeight="1">
      <c r="D373" s="22" t="s">
        <v>301</v>
      </c>
    </row>
    <row r="374" spans="4:4" ht="18" customHeight="1">
      <c r="D374" s="22" t="s">
        <v>302</v>
      </c>
    </row>
    <row r="375" spans="4:4" ht="18" customHeight="1">
      <c r="D375" s="22" t="s">
        <v>303</v>
      </c>
    </row>
    <row r="376" spans="4:4" ht="18" customHeight="1">
      <c r="D376" s="22" t="s">
        <v>304</v>
      </c>
    </row>
    <row r="377" spans="4:4" ht="18" customHeight="1">
      <c r="D377" s="22" t="s">
        <v>305</v>
      </c>
    </row>
    <row r="378" spans="4:4" ht="18" customHeight="1">
      <c r="D378" s="22" t="s">
        <v>306</v>
      </c>
    </row>
    <row r="379" spans="4:4" ht="18" customHeight="1">
      <c r="D379" s="22" t="s">
        <v>307</v>
      </c>
    </row>
    <row r="380" spans="4:4" ht="18" customHeight="1">
      <c r="D380" s="22" t="s">
        <v>308</v>
      </c>
    </row>
    <row r="381" spans="4:4" ht="18" customHeight="1">
      <c r="D381" s="22" t="s">
        <v>309</v>
      </c>
    </row>
    <row r="382" spans="4:4" ht="18" customHeight="1">
      <c r="D382" s="22" t="s">
        <v>310</v>
      </c>
    </row>
    <row r="383" spans="4:4" ht="18" customHeight="1">
      <c r="D383" s="22" t="s">
        <v>311</v>
      </c>
    </row>
    <row r="384" spans="4:4" ht="18" customHeight="1">
      <c r="D384" s="22" t="s">
        <v>312</v>
      </c>
    </row>
    <row r="385" spans="4:14" ht="18" customHeight="1">
      <c r="D385" s="22" t="s">
        <v>313</v>
      </c>
    </row>
    <row r="386" spans="4:14" ht="18" customHeight="1">
      <c r="D386" s="22" t="s">
        <v>314</v>
      </c>
    </row>
    <row r="387" spans="4:14" ht="18" customHeight="1">
      <c r="D387" s="22" t="s">
        <v>315</v>
      </c>
    </row>
    <row r="388" spans="4:14" ht="18" customHeight="1">
      <c r="D388" s="22" t="s">
        <v>316</v>
      </c>
    </row>
    <row r="390" spans="4:14" ht="18" customHeight="1">
      <c r="D390" s="32" t="s">
        <v>317</v>
      </c>
      <c r="E390" s="33"/>
      <c r="F390" s="33"/>
      <c r="G390" s="33"/>
      <c r="H390" s="33"/>
      <c r="I390" s="33"/>
      <c r="J390" s="33"/>
      <c r="K390" s="33"/>
      <c r="L390" s="33"/>
      <c r="M390" s="33"/>
      <c r="N390" s="33"/>
    </row>
    <row r="391" spans="4:14" ht="18" customHeight="1">
      <c r="E391" t="s">
        <v>318</v>
      </c>
    </row>
    <row r="392" spans="4:14" ht="18" customHeight="1">
      <c r="E392" t="s">
        <v>319</v>
      </c>
    </row>
    <row r="394" spans="4:14" ht="18" customHeight="1">
      <c r="E394" s="22" t="s">
        <v>320</v>
      </c>
    </row>
    <row r="395" spans="4:14" ht="18" customHeight="1">
      <c r="E395" s="23" t="s">
        <v>321</v>
      </c>
    </row>
    <row r="396" spans="4:14" ht="18" customHeight="1">
      <c r="E396" s="24" t="s">
        <v>322</v>
      </c>
    </row>
    <row r="397" spans="4:14" ht="18" customHeight="1">
      <c r="E397" s="23" t="s">
        <v>168</v>
      </c>
    </row>
    <row r="398" spans="4:14" ht="18" customHeight="1">
      <c r="E398" s="24" t="s">
        <v>109</v>
      </c>
    </row>
    <row r="399" spans="4:14" ht="18" customHeight="1">
      <c r="E399" s="35" t="s">
        <v>323</v>
      </c>
    </row>
    <row r="400" spans="4:14" ht="18" customHeight="1">
      <c r="E400" s="22" t="s">
        <v>324</v>
      </c>
    </row>
    <row r="401" spans="5:5" ht="18" customHeight="1">
      <c r="E401" s="22" t="s">
        <v>325</v>
      </c>
    </row>
    <row r="402" spans="5:5" ht="18" customHeight="1">
      <c r="E402" s="22" t="s">
        <v>326</v>
      </c>
    </row>
    <row r="403" spans="5:5" ht="18" customHeight="1">
      <c r="E403" s="22" t="s">
        <v>327</v>
      </c>
    </row>
    <row r="404" spans="5:5" ht="18" customHeight="1">
      <c r="E404" s="22" t="s">
        <v>328</v>
      </c>
    </row>
    <row r="405" spans="5:5" ht="18" customHeight="1">
      <c r="E405" s="22" t="s">
        <v>329</v>
      </c>
    </row>
    <row r="406" spans="5:5" ht="18" customHeight="1">
      <c r="E406" s="22" t="s">
        <v>330</v>
      </c>
    </row>
    <row r="407" spans="5:5" ht="18" customHeight="1">
      <c r="E407" s="22" t="s">
        <v>331</v>
      </c>
    </row>
    <row r="408" spans="5:5" ht="18" customHeight="1">
      <c r="E408" s="22" t="s">
        <v>332</v>
      </c>
    </row>
    <row r="409" spans="5:5" ht="18" customHeight="1">
      <c r="E409" s="22" t="s">
        <v>333</v>
      </c>
    </row>
    <row r="410" spans="5:5" ht="18" customHeight="1">
      <c r="E410" s="22" t="s">
        <v>334</v>
      </c>
    </row>
    <row r="411" spans="5:5" ht="18" customHeight="1">
      <c r="E411" s="22" t="s">
        <v>335</v>
      </c>
    </row>
    <row r="412" spans="5:5" ht="18" customHeight="1">
      <c r="E412" s="22" t="s">
        <v>336</v>
      </c>
    </row>
    <row r="413" spans="5:5" ht="18" customHeight="1">
      <c r="E413" s="22" t="s">
        <v>337</v>
      </c>
    </row>
    <row r="414" spans="5:5" ht="18" customHeight="1">
      <c r="E414" s="22" t="s">
        <v>338</v>
      </c>
    </row>
    <row r="415" spans="5:5" ht="18" customHeight="1">
      <c r="E415" s="22" t="s">
        <v>339</v>
      </c>
    </row>
    <row r="416" spans="5:5" ht="18" customHeight="1">
      <c r="E416" s="22" t="s">
        <v>185</v>
      </c>
    </row>
    <row r="417" spans="5:12" ht="18" customHeight="1">
      <c r="E417" s="22" t="s">
        <v>186</v>
      </c>
    </row>
    <row r="418" spans="5:12" ht="18" customHeight="1">
      <c r="E418" s="22" t="s">
        <v>185</v>
      </c>
    </row>
    <row r="419" spans="5:12" ht="18" customHeight="1">
      <c r="E419" s="22" t="s">
        <v>187</v>
      </c>
    </row>
    <row r="421" spans="5:12" ht="18" customHeight="1">
      <c r="E421" s="22" t="s">
        <v>340</v>
      </c>
    </row>
    <row r="423" spans="5:12" ht="18" customHeight="1">
      <c r="E423" s="22" t="s">
        <v>341</v>
      </c>
    </row>
    <row r="424" spans="5:12" ht="18" customHeight="1">
      <c r="E424" s="22" t="s">
        <v>342</v>
      </c>
    </row>
    <row r="425" spans="5:12" ht="18" customHeight="1">
      <c r="E425" s="32" t="s">
        <v>343</v>
      </c>
      <c r="F425" s="33"/>
      <c r="G425" s="33"/>
      <c r="H425" s="33"/>
      <c r="I425" s="33"/>
      <c r="J425" s="33"/>
      <c r="K425" s="33"/>
      <c r="L425" s="33"/>
    </row>
    <row r="426" spans="5:12" ht="18" customHeight="1">
      <c r="E426" s="22" t="s">
        <v>344</v>
      </c>
    </row>
    <row r="427" spans="5:12" ht="18" customHeight="1">
      <c r="E427" s="22" t="s">
        <v>345</v>
      </c>
    </row>
    <row r="428" spans="5:12" ht="18" customHeight="1">
      <c r="E428" s="22" t="s">
        <v>346</v>
      </c>
    </row>
    <row r="429" spans="5:12" ht="18" customHeight="1">
      <c r="E429" s="22" t="s">
        <v>347</v>
      </c>
    </row>
    <row r="430" spans="5:12" ht="18" customHeight="1">
      <c r="E430" s="22" t="s">
        <v>348</v>
      </c>
    </row>
    <row r="431" spans="5:12" ht="18" customHeight="1">
      <c r="E431" s="22" t="s">
        <v>349</v>
      </c>
    </row>
    <row r="432" spans="5:12" ht="18" customHeight="1">
      <c r="E432" s="22" t="s">
        <v>350</v>
      </c>
    </row>
    <row r="433" spans="5:11" ht="18" customHeight="1">
      <c r="E433" s="22" t="s">
        <v>351</v>
      </c>
    </row>
    <row r="434" spans="5:11" ht="18" customHeight="1">
      <c r="E434" s="22" t="s">
        <v>352</v>
      </c>
    </row>
    <row r="435" spans="5:11" ht="18" customHeight="1">
      <c r="E435" s="23" t="s">
        <v>353</v>
      </c>
    </row>
    <row r="436" spans="5:11" ht="18" customHeight="1">
      <c r="E436" s="37" t="s">
        <v>354</v>
      </c>
      <c r="F436" s="33"/>
      <c r="G436" s="33"/>
      <c r="H436" s="33"/>
      <c r="I436" s="33"/>
      <c r="J436" s="33"/>
      <c r="K436" s="33"/>
    </row>
    <row r="437" spans="5:11" ht="18" customHeight="1">
      <c r="E437" s="36" t="s">
        <v>296</v>
      </c>
    </row>
    <row r="438" spans="5:11" ht="18" customHeight="1">
      <c r="E438" s="36" t="s">
        <v>355</v>
      </c>
    </row>
    <row r="439" spans="5:11" ht="18" customHeight="1">
      <c r="E439" s="36" t="s">
        <v>109</v>
      </c>
    </row>
    <row r="440" spans="5:11" ht="18" customHeight="1">
      <c r="E440" s="36" t="s">
        <v>356</v>
      </c>
    </row>
    <row r="441" spans="5:11" ht="18" customHeight="1">
      <c r="E441" s="22" t="s">
        <v>348</v>
      </c>
    </row>
    <row r="442" spans="5:11" ht="18" customHeight="1">
      <c r="E442" s="22" t="s">
        <v>349</v>
      </c>
    </row>
    <row r="443" spans="5:11" ht="18" customHeight="1">
      <c r="E443" s="22" t="s">
        <v>350</v>
      </c>
    </row>
    <row r="444" spans="5:11" ht="18" customHeight="1">
      <c r="E444" s="22" t="s">
        <v>351</v>
      </c>
    </row>
    <row r="445" spans="5:11" ht="18" customHeight="1">
      <c r="E445" s="22" t="s">
        <v>352</v>
      </c>
    </row>
    <row r="447" spans="5:11" ht="18" customHeight="1">
      <c r="E447" s="32" t="s">
        <v>357</v>
      </c>
      <c r="F447" s="33"/>
      <c r="G447" s="33"/>
      <c r="H447" s="33"/>
      <c r="I447" s="33"/>
      <c r="J447" s="33"/>
      <c r="K447" s="33"/>
    </row>
    <row r="449" spans="6:17" ht="18" customHeight="1">
      <c r="F449" s="22" t="s">
        <v>358</v>
      </c>
    </row>
    <row r="450" spans="6:17" ht="18" customHeight="1">
      <c r="F450" s="23" t="s">
        <v>359</v>
      </c>
    </row>
    <row r="451" spans="6:17" ht="18" customHeight="1">
      <c r="F451" s="24" t="s">
        <v>360</v>
      </c>
    </row>
    <row r="452" spans="6:17" ht="18" customHeight="1">
      <c r="F452" s="24" t="s">
        <v>361</v>
      </c>
    </row>
    <row r="453" spans="6:17" ht="18" customHeight="1">
      <c r="F453" s="23" t="s">
        <v>168</v>
      </c>
    </row>
    <row r="454" spans="6:17" ht="18" customHeight="1">
      <c r="F454" s="24" t="s">
        <v>109</v>
      </c>
    </row>
    <row r="455" spans="6:17" ht="18" customHeight="1">
      <c r="F455" s="38" t="s">
        <v>362</v>
      </c>
      <c r="G455" s="39"/>
      <c r="H455" s="39"/>
      <c r="I455" s="39"/>
      <c r="J455" s="39"/>
      <c r="K455" s="39"/>
      <c r="L455" s="39"/>
      <c r="M455" s="39"/>
      <c r="N455" s="39"/>
      <c r="O455" s="39"/>
      <c r="P455" s="39"/>
      <c r="Q455" s="39"/>
    </row>
    <row r="456" spans="6:17" ht="18" customHeight="1">
      <c r="F456" s="40" t="s">
        <v>363</v>
      </c>
      <c r="G456" s="41"/>
      <c r="H456" s="41"/>
      <c r="I456" s="41"/>
      <c r="J456" s="41"/>
      <c r="K456" s="41"/>
      <c r="L456" s="41"/>
      <c r="M456" s="41"/>
      <c r="N456" s="41"/>
      <c r="O456" s="41"/>
      <c r="P456" s="41"/>
      <c r="Q456" s="41"/>
    </row>
    <row r="457" spans="6:17" ht="18" customHeight="1">
      <c r="F457" s="40" t="s">
        <v>364</v>
      </c>
      <c r="G457" s="41"/>
      <c r="H457" s="41"/>
      <c r="I457" s="41"/>
      <c r="J457" s="41"/>
      <c r="K457" s="41"/>
      <c r="L457" s="41"/>
      <c r="M457" s="41"/>
      <c r="N457" s="41"/>
      <c r="O457" s="41"/>
      <c r="P457" s="41"/>
      <c r="Q457" s="41"/>
    </row>
    <row r="458" spans="6:17" ht="18" customHeight="1">
      <c r="F458" s="40" t="s">
        <v>365</v>
      </c>
      <c r="G458" s="41"/>
      <c r="H458" s="41"/>
      <c r="I458" s="41"/>
      <c r="J458" s="41"/>
      <c r="K458" s="41"/>
      <c r="L458" s="41"/>
      <c r="M458" s="41"/>
      <c r="N458" s="41"/>
      <c r="O458" s="41"/>
      <c r="P458" s="41"/>
      <c r="Q458" s="41"/>
    </row>
    <row r="459" spans="6:17" ht="18" customHeight="1">
      <c r="F459" s="22" t="s">
        <v>366</v>
      </c>
    </row>
    <row r="460" spans="6:17" ht="18" customHeight="1">
      <c r="F460" s="22" t="s">
        <v>367</v>
      </c>
    </row>
    <row r="461" spans="6:17" ht="18" customHeight="1">
      <c r="F461" s="22" t="s">
        <v>368</v>
      </c>
    </row>
    <row r="462" spans="6:17" ht="18" customHeight="1">
      <c r="F462" s="22" t="s">
        <v>369</v>
      </c>
    </row>
    <row r="463" spans="6:17" ht="18" customHeight="1">
      <c r="F463" s="22" t="s">
        <v>370</v>
      </c>
    </row>
    <row r="464" spans="6:17" ht="18" customHeight="1">
      <c r="F464" s="22" t="s">
        <v>371</v>
      </c>
    </row>
    <row r="465" spans="5:13" ht="18" customHeight="1">
      <c r="F465" s="22" t="s">
        <v>372</v>
      </c>
    </row>
    <row r="466" spans="5:13" ht="18" customHeight="1">
      <c r="F466" s="22" t="s">
        <v>373</v>
      </c>
    </row>
    <row r="467" spans="5:13" ht="18" customHeight="1">
      <c r="F467" s="22" t="s">
        <v>374</v>
      </c>
    </row>
    <row r="468" spans="5:13" ht="18" customHeight="1">
      <c r="F468" s="22" t="s">
        <v>375</v>
      </c>
    </row>
    <row r="469" spans="5:13" ht="18" customHeight="1">
      <c r="F469" s="22" t="s">
        <v>376</v>
      </c>
    </row>
    <row r="470" spans="5:13" ht="18" customHeight="1">
      <c r="F470" s="22" t="s">
        <v>377</v>
      </c>
    </row>
    <row r="471" spans="5:13" ht="18" customHeight="1">
      <c r="F471" s="22" t="s">
        <v>378</v>
      </c>
    </row>
    <row r="472" spans="5:13" ht="18" customHeight="1">
      <c r="F472" s="22" t="s">
        <v>379</v>
      </c>
    </row>
    <row r="473" spans="5:13" ht="18" customHeight="1">
      <c r="F473" s="22" t="s">
        <v>380</v>
      </c>
    </row>
    <row r="474" spans="5:13" ht="18" customHeight="1">
      <c r="F474" s="22" t="s">
        <v>381</v>
      </c>
    </row>
    <row r="475" spans="5:13" ht="18" customHeight="1">
      <c r="F475" s="22" t="s">
        <v>185</v>
      </c>
    </row>
    <row r="476" spans="5:13" ht="18" customHeight="1">
      <c r="F476" s="22" t="s">
        <v>186</v>
      </c>
    </row>
    <row r="478" spans="5:13" ht="18" customHeight="1">
      <c r="E478" s="33" t="s">
        <v>382</v>
      </c>
      <c r="F478" s="33"/>
      <c r="G478" s="33"/>
      <c r="H478" s="33"/>
      <c r="I478" s="33"/>
      <c r="J478" s="33"/>
      <c r="K478" s="33"/>
      <c r="L478" s="33"/>
      <c r="M478" s="33"/>
    </row>
    <row r="479" spans="5:13" ht="18" customHeight="1">
      <c r="F479" s="22" t="s">
        <v>383</v>
      </c>
    </row>
    <row r="481" spans="6:16" ht="18" customHeight="1">
      <c r="F481" s="22" t="s">
        <v>384</v>
      </c>
    </row>
    <row r="482" spans="6:16" ht="18" customHeight="1">
      <c r="F482" s="22" t="s">
        <v>385</v>
      </c>
    </row>
    <row r="483" spans="6:16" ht="18" customHeight="1">
      <c r="F483" s="22" t="s">
        <v>386</v>
      </c>
    </row>
    <row r="484" spans="6:16" ht="18" customHeight="1">
      <c r="F484" s="22" t="s">
        <v>346</v>
      </c>
    </row>
    <row r="485" spans="6:16" ht="18" customHeight="1">
      <c r="F485" s="22" t="s">
        <v>387</v>
      </c>
    </row>
    <row r="486" spans="6:16" ht="18" customHeight="1">
      <c r="F486" s="22" t="s">
        <v>388</v>
      </c>
    </row>
    <row r="487" spans="6:16" ht="18" customHeight="1">
      <c r="F487" s="22">
        <f>--        30</f>
        <v>30</v>
      </c>
    </row>
    <row r="488" spans="6:16" ht="18" customHeight="1">
      <c r="F488" s="22">
        <f>--        10</f>
        <v>10</v>
      </c>
    </row>
    <row r="489" spans="6:16" ht="18" customHeight="1">
      <c r="F489" s="22">
        <f>--        20</f>
        <v>20</v>
      </c>
    </row>
    <row r="490" spans="6:16" ht="18" customHeight="1">
      <c r="F490" s="32" t="s">
        <v>389</v>
      </c>
      <c r="G490" s="33"/>
      <c r="H490" s="33"/>
      <c r="I490" s="33"/>
      <c r="J490" s="33"/>
      <c r="K490" s="33"/>
      <c r="L490" s="33"/>
      <c r="M490" s="33"/>
      <c r="N490" s="33"/>
      <c r="O490" s="33"/>
      <c r="P490" s="33"/>
    </row>
    <row r="491" spans="6:16" ht="18" customHeight="1">
      <c r="F491" s="32" t="s">
        <v>390</v>
      </c>
      <c r="G491" s="33"/>
      <c r="H491" s="33"/>
      <c r="I491" s="33"/>
      <c r="J491" s="33"/>
      <c r="K491" s="33"/>
      <c r="L491" s="33"/>
    </row>
    <row r="492" spans="6:16" ht="18" customHeight="1">
      <c r="F492" s="32" t="s">
        <v>344</v>
      </c>
      <c r="G492" s="33"/>
      <c r="H492" s="33"/>
      <c r="I492" s="33"/>
      <c r="J492" s="33"/>
      <c r="K492" s="33"/>
      <c r="L492" s="33"/>
    </row>
    <row r="493" spans="6:16" ht="18" customHeight="1">
      <c r="F493" s="32" t="s">
        <v>386</v>
      </c>
      <c r="G493" s="33"/>
      <c r="H493" s="33"/>
      <c r="I493" s="33"/>
      <c r="J493" s="33"/>
      <c r="K493" s="33"/>
      <c r="L493" s="33"/>
    </row>
    <row r="494" spans="6:16" ht="18" customHeight="1">
      <c r="F494" s="22" t="s">
        <v>346</v>
      </c>
    </row>
    <row r="495" spans="6:16" ht="18" customHeight="1">
      <c r="F495" s="22" t="s">
        <v>391</v>
      </c>
    </row>
    <row r="496" spans="6:16" ht="18" customHeight="1">
      <c r="F496" s="22" t="s">
        <v>392</v>
      </c>
    </row>
    <row r="497" spans="6:6" ht="18" customHeight="1">
      <c r="F497" s="22" t="s">
        <v>393</v>
      </c>
    </row>
    <row r="498" spans="6:6" ht="18" customHeight="1">
      <c r="F498" s="22" t="s">
        <v>394</v>
      </c>
    </row>
    <row r="499" spans="6:6" ht="18" customHeight="1">
      <c r="F499" s="22" t="s">
        <v>395</v>
      </c>
    </row>
    <row r="500" spans="6:6" ht="18" customHeight="1">
      <c r="F500" s="22" t="s">
        <v>396</v>
      </c>
    </row>
    <row r="501" spans="6:6" ht="18" customHeight="1">
      <c r="F501" s="22" t="s">
        <v>397</v>
      </c>
    </row>
    <row r="502" spans="6:6" ht="18" customHeight="1">
      <c r="F502" s="22" t="s">
        <v>398</v>
      </c>
    </row>
    <row r="503" spans="6:6" ht="18" customHeight="1">
      <c r="F503" s="22" t="s">
        <v>399</v>
      </c>
    </row>
    <row r="504" spans="6:6" ht="18" customHeight="1">
      <c r="F504" s="22" t="s">
        <v>400</v>
      </c>
    </row>
    <row r="505" spans="6:6" ht="18" customHeight="1">
      <c r="F505" s="22" t="s">
        <v>401</v>
      </c>
    </row>
    <row r="506" spans="6:6" ht="18" customHeight="1">
      <c r="F506" s="23" t="s">
        <v>402</v>
      </c>
    </row>
    <row r="507" spans="6:6" ht="18" customHeight="1">
      <c r="F507" s="24" t="s">
        <v>296</v>
      </c>
    </row>
    <row r="508" spans="6:6" ht="18" customHeight="1">
      <c r="F508" s="23" t="s">
        <v>168</v>
      </c>
    </row>
    <row r="509" spans="6:6" ht="18" customHeight="1">
      <c r="F509" s="23" t="s">
        <v>403</v>
      </c>
    </row>
    <row r="510" spans="6:6" ht="18" customHeight="1">
      <c r="F510" s="24" t="s">
        <v>109</v>
      </c>
    </row>
    <row r="511" spans="6:6" ht="18" customHeight="1">
      <c r="F511" s="22" t="s">
        <v>391</v>
      </c>
    </row>
    <row r="512" spans="6:6" ht="18" customHeight="1">
      <c r="F512" s="22" t="s">
        <v>392</v>
      </c>
    </row>
    <row r="513" spans="1:6" ht="18" customHeight="1">
      <c r="F513" s="22" t="s">
        <v>399</v>
      </c>
    </row>
    <row r="514" spans="1:6" ht="18" customHeight="1">
      <c r="F514" s="22" t="s">
        <v>401</v>
      </c>
    </row>
    <row r="515" spans="1:6" ht="18" customHeight="1">
      <c r="F515" s="22" t="s">
        <v>393</v>
      </c>
    </row>
    <row r="516" spans="1:6" ht="18" customHeight="1">
      <c r="F516" s="22" t="s">
        <v>400</v>
      </c>
    </row>
    <row r="517" spans="1:6" ht="18" customHeight="1">
      <c r="F517" s="22" t="s">
        <v>396</v>
      </c>
    </row>
    <row r="518" spans="1:6" ht="18" customHeight="1">
      <c r="F518" s="22" t="s">
        <v>394</v>
      </c>
    </row>
    <row r="519" spans="1:6" ht="18" customHeight="1">
      <c r="F519" s="22" t="s">
        <v>395</v>
      </c>
    </row>
    <row r="520" spans="1:6" ht="18" customHeight="1">
      <c r="F520" s="22" t="s">
        <v>398</v>
      </c>
    </row>
    <row r="521" spans="1:6" ht="18" customHeight="1">
      <c r="A521" s="15" t="s">
        <v>407</v>
      </c>
      <c r="F521" s="22" t="s">
        <v>397</v>
      </c>
    </row>
  </sheetData>
  <mergeCells count="105">
    <mergeCell ref="B112:E112"/>
    <mergeCell ref="F112:J112"/>
    <mergeCell ref="O112:S112"/>
    <mergeCell ref="T112:W112"/>
    <mergeCell ref="B113:E113"/>
    <mergeCell ref="F113:J113"/>
    <mergeCell ref="O113:S113"/>
    <mergeCell ref="T113:W113"/>
    <mergeCell ref="A1:A9"/>
    <mergeCell ref="B110:E110"/>
    <mergeCell ref="F110:J110"/>
    <mergeCell ref="O110:S110"/>
    <mergeCell ref="T110:W110"/>
    <mergeCell ref="B111:E111"/>
    <mergeCell ref="F111:J111"/>
    <mergeCell ref="O111:S111"/>
    <mergeCell ref="T111:W111"/>
    <mergeCell ref="O116:S116"/>
    <mergeCell ref="T116:W116"/>
    <mergeCell ref="B117:E117"/>
    <mergeCell ref="F117:J117"/>
    <mergeCell ref="O117:S117"/>
    <mergeCell ref="T117:W117"/>
    <mergeCell ref="K117:N117"/>
    <mergeCell ref="B114:E114"/>
    <mergeCell ref="F114:J114"/>
    <mergeCell ref="O114:S114"/>
    <mergeCell ref="T114:W114"/>
    <mergeCell ref="B115:E115"/>
    <mergeCell ref="F115:J115"/>
    <mergeCell ref="O115:S115"/>
    <mergeCell ref="T115:W115"/>
    <mergeCell ref="B119:E119"/>
    <mergeCell ref="F119:J119"/>
    <mergeCell ref="K119:N119"/>
    <mergeCell ref="O119:S119"/>
    <mergeCell ref="T119:W119"/>
    <mergeCell ref="K120:N120"/>
    <mergeCell ref="O120:S120"/>
    <mergeCell ref="T120:W120"/>
    <mergeCell ref="K110:N110"/>
    <mergeCell ref="K111:N111"/>
    <mergeCell ref="K112:N112"/>
    <mergeCell ref="K113:N113"/>
    <mergeCell ref="K114:N114"/>
    <mergeCell ref="K115:N115"/>
    <mergeCell ref="K116:N116"/>
    <mergeCell ref="B120:E120"/>
    <mergeCell ref="F120:J120"/>
    <mergeCell ref="B118:E118"/>
    <mergeCell ref="F118:J118"/>
    <mergeCell ref="O118:S118"/>
    <mergeCell ref="T118:W118"/>
    <mergeCell ref="K118:N118"/>
    <mergeCell ref="B116:E116"/>
    <mergeCell ref="F116:J116"/>
    <mergeCell ref="T122:W122"/>
    <mergeCell ref="B123:E123"/>
    <mergeCell ref="F123:J123"/>
    <mergeCell ref="K123:N123"/>
    <mergeCell ref="O123:S123"/>
    <mergeCell ref="T123:W123"/>
    <mergeCell ref="B121:E121"/>
    <mergeCell ref="F121:J121"/>
    <mergeCell ref="K121:N121"/>
    <mergeCell ref="O121:S121"/>
    <mergeCell ref="T121:W121"/>
    <mergeCell ref="B122:E122"/>
    <mergeCell ref="F122:J122"/>
    <mergeCell ref="K122:N122"/>
    <mergeCell ref="O122:S122"/>
    <mergeCell ref="B124:E124"/>
    <mergeCell ref="F124:J124"/>
    <mergeCell ref="K124:N124"/>
    <mergeCell ref="O124:S124"/>
    <mergeCell ref="T124:W124"/>
    <mergeCell ref="B125:E125"/>
    <mergeCell ref="F125:J125"/>
    <mergeCell ref="K125:N125"/>
    <mergeCell ref="O125:S125"/>
    <mergeCell ref="T125:W125"/>
    <mergeCell ref="B126:E126"/>
    <mergeCell ref="F126:J126"/>
    <mergeCell ref="K126:N126"/>
    <mergeCell ref="O126:S126"/>
    <mergeCell ref="T126:W126"/>
    <mergeCell ref="B127:E127"/>
    <mergeCell ref="F127:J127"/>
    <mergeCell ref="K127:N127"/>
    <mergeCell ref="O127:S127"/>
    <mergeCell ref="T127:W127"/>
    <mergeCell ref="E316:H316"/>
    <mergeCell ref="I316:R316"/>
    <mergeCell ref="S316:Y316"/>
    <mergeCell ref="E317:H317"/>
    <mergeCell ref="I317:R317"/>
    <mergeCell ref="S317:Y317"/>
    <mergeCell ref="B128:E128"/>
    <mergeCell ref="F128:J128"/>
    <mergeCell ref="K128:N128"/>
    <mergeCell ref="O128:S128"/>
    <mergeCell ref="T128:W128"/>
    <mergeCell ref="E315:H315"/>
    <mergeCell ref="I315:R315"/>
    <mergeCell ref="S315:Y315"/>
  </mergeCells>
  <phoneticPr fontId="2" type="noConversion"/>
  <hyperlinks>
    <hyperlink ref="D4" r:id="rId1" xr:uid="{00000000-0004-0000-0400-000000000000}"/>
    <hyperlink ref="D3" r:id="rId2" xr:uid="{00000000-0004-0000-0400-000001000000}"/>
    <hyperlink ref="A1:A9" location="목차!A1" display="목차!A1" xr:uid="{00000000-0004-0000-0400-000002000000}"/>
    <hyperlink ref="D5" r:id="rId3" xr:uid="{00000000-0004-0000-0400-000003000000}"/>
    <hyperlink ref="D6" r:id="rId4" xr:uid="{00000000-0004-0000-0400-000004000000}"/>
    <hyperlink ref="D1" r:id="rId5" xr:uid="{00000000-0004-0000-0400-000005000000}"/>
    <hyperlink ref="A7" location="목차!A1" display="목차!A1" xr:uid="{00000000-0004-0000-0400-000006000000}"/>
    <hyperlink ref="D7" r:id="rId6" xr:uid="{00000000-0004-0000-0400-000007000000}"/>
    <hyperlink ref="A521" location="'20220315_SELECT'!A1" display="^" xr:uid="{00000000-0004-0000-0400-000008000000}"/>
  </hyperlinks>
  <pageMargins left="0.7" right="0.7" top="0.75" bottom="0.75" header="0.3" footer="0.3"/>
  <pageSetup paperSize="9" orientation="portrait" horizontalDpi="4294967292" r:id="rId7"/>
  <drawing r:id="rId8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filterMode="1"/>
  <dimension ref="A1:W61"/>
  <sheetViews>
    <sheetView showGridLines="0" zoomScaleNormal="100" workbookViewId="0">
      <selection activeCell="B8" sqref="A1:W61"/>
    </sheetView>
  </sheetViews>
  <sheetFormatPr defaultColWidth="3.83203125" defaultRowHeight="18" customHeight="1"/>
  <cols>
    <col min="1" max="1" width="3" customWidth="1"/>
  </cols>
  <sheetData>
    <row r="1" spans="1:23" ht="18" customHeight="1">
      <c r="A1" s="286" t="s">
        <v>0</v>
      </c>
      <c r="D1" s="15" t="s">
        <v>20</v>
      </c>
    </row>
    <row r="2" spans="1:23" ht="18" customHeight="1">
      <c r="A2" s="287"/>
      <c r="B2" t="s">
        <v>5</v>
      </c>
      <c r="D2" t="s">
        <v>6</v>
      </c>
    </row>
    <row r="3" spans="1:23" ht="18" customHeight="1">
      <c r="A3" s="287"/>
      <c r="B3" t="s">
        <v>3</v>
      </c>
      <c r="D3" s="15" t="s">
        <v>4</v>
      </c>
    </row>
    <row r="4" spans="1:23" ht="18" customHeight="1">
      <c r="A4" s="287"/>
      <c r="B4" t="s">
        <v>1</v>
      </c>
      <c r="D4" s="15" t="s">
        <v>2</v>
      </c>
    </row>
    <row r="5" spans="1:23" ht="18" customHeight="1">
      <c r="A5" s="287"/>
      <c r="B5" t="s">
        <v>10</v>
      </c>
      <c r="D5" s="15" t="s">
        <v>11</v>
      </c>
    </row>
    <row r="6" spans="1:23" ht="18" customHeight="1">
      <c r="A6" s="287"/>
      <c r="B6" t="s">
        <v>13</v>
      </c>
      <c r="D6" s="15" t="s">
        <v>12</v>
      </c>
    </row>
    <row r="7" spans="1:23" ht="18" customHeight="1">
      <c r="A7" s="287"/>
      <c r="B7" t="s">
        <v>24</v>
      </c>
      <c r="D7" s="15" t="s">
        <v>25</v>
      </c>
    </row>
    <row r="8" spans="1:23" ht="18" customHeight="1">
      <c r="A8" s="287"/>
      <c r="B8" t="s">
        <v>6317</v>
      </c>
    </row>
    <row r="10" spans="1:23" ht="18" customHeight="1">
      <c r="B10" s="321" t="s">
        <v>122</v>
      </c>
      <c r="C10" s="321"/>
      <c r="D10" s="321"/>
      <c r="E10" s="321"/>
      <c r="F10" s="321" t="s">
        <v>119</v>
      </c>
      <c r="G10" s="321"/>
      <c r="H10" s="321"/>
      <c r="I10" s="321"/>
      <c r="J10" s="321"/>
      <c r="K10" s="322" t="s">
        <v>143</v>
      </c>
      <c r="L10" s="323"/>
      <c r="M10" s="323"/>
      <c r="N10" s="324"/>
      <c r="O10" s="321" t="s">
        <v>120</v>
      </c>
      <c r="P10" s="321"/>
      <c r="Q10" s="321"/>
      <c r="R10" s="321"/>
      <c r="S10" s="321"/>
      <c r="T10" s="321" t="s">
        <v>121</v>
      </c>
      <c r="U10" s="321"/>
      <c r="V10" s="321"/>
      <c r="W10" s="321"/>
    </row>
    <row r="11" spans="1:23" ht="18" customHeight="1">
      <c r="B11" s="291" t="s">
        <v>127</v>
      </c>
      <c r="C11" s="291"/>
      <c r="D11" s="291"/>
      <c r="E11" s="291"/>
      <c r="F11" s="300" t="s">
        <v>128</v>
      </c>
      <c r="G11" s="300"/>
      <c r="H11" s="300"/>
      <c r="I11" s="300"/>
      <c r="J11" s="300"/>
      <c r="K11" s="304" t="s">
        <v>144</v>
      </c>
      <c r="L11" s="305"/>
      <c r="M11" s="305"/>
      <c r="N11" s="306"/>
      <c r="O11" s="300" t="s">
        <v>129</v>
      </c>
      <c r="P11" s="300"/>
      <c r="Q11" s="300"/>
      <c r="R11" s="300"/>
      <c r="S11" s="300"/>
      <c r="T11" s="291" t="s">
        <v>130</v>
      </c>
      <c r="U11" s="291"/>
      <c r="V11" s="291"/>
      <c r="W11" s="291"/>
    </row>
    <row r="12" spans="1:23" ht="18" customHeight="1">
      <c r="B12" s="291" t="s">
        <v>127</v>
      </c>
      <c r="C12" s="291"/>
      <c r="D12" s="291"/>
      <c r="E12" s="291"/>
      <c r="F12" s="300" t="s">
        <v>131</v>
      </c>
      <c r="G12" s="300"/>
      <c r="H12" s="300"/>
      <c r="I12" s="300"/>
      <c r="J12" s="300"/>
      <c r="K12" s="304" t="s">
        <v>147</v>
      </c>
      <c r="L12" s="305"/>
      <c r="M12" s="305"/>
      <c r="N12" s="306"/>
      <c r="O12" s="300" t="s">
        <v>132</v>
      </c>
      <c r="P12" s="300"/>
      <c r="Q12" s="300"/>
      <c r="R12" s="300"/>
      <c r="S12" s="300"/>
      <c r="T12" s="291"/>
      <c r="U12" s="291"/>
      <c r="V12" s="291"/>
      <c r="W12" s="291"/>
    </row>
    <row r="13" spans="1:23" ht="18" customHeight="1">
      <c r="B13" s="291" t="s">
        <v>127</v>
      </c>
      <c r="C13" s="291"/>
      <c r="D13" s="291"/>
      <c r="E13" s="291"/>
      <c r="F13" s="300" t="s">
        <v>133</v>
      </c>
      <c r="G13" s="300"/>
      <c r="H13" s="300"/>
      <c r="I13" s="300"/>
      <c r="J13" s="300"/>
      <c r="K13" s="304" t="s">
        <v>148</v>
      </c>
      <c r="L13" s="305"/>
      <c r="M13" s="305"/>
      <c r="N13" s="306"/>
      <c r="O13" s="300" t="s">
        <v>134</v>
      </c>
      <c r="P13" s="300"/>
      <c r="Q13" s="300"/>
      <c r="R13" s="300"/>
      <c r="S13" s="300"/>
      <c r="T13" s="291"/>
      <c r="U13" s="291"/>
      <c r="V13" s="291"/>
      <c r="W13" s="291"/>
    </row>
    <row r="14" spans="1:23" ht="18" customHeight="1">
      <c r="B14" s="291" t="s">
        <v>127</v>
      </c>
      <c r="C14" s="291"/>
      <c r="D14" s="291"/>
      <c r="E14" s="291"/>
      <c r="F14" s="300" t="s">
        <v>135</v>
      </c>
      <c r="G14" s="300"/>
      <c r="H14" s="300"/>
      <c r="I14" s="300"/>
      <c r="J14" s="300"/>
      <c r="K14" s="304" t="s">
        <v>145</v>
      </c>
      <c r="L14" s="305"/>
      <c r="M14" s="305"/>
      <c r="N14" s="306"/>
      <c r="O14" s="300" t="s">
        <v>129</v>
      </c>
      <c r="P14" s="300"/>
      <c r="Q14" s="300"/>
      <c r="R14" s="300"/>
      <c r="S14" s="300"/>
      <c r="T14" s="291"/>
      <c r="U14" s="291"/>
      <c r="V14" s="291"/>
      <c r="W14" s="291"/>
    </row>
    <row r="15" spans="1:23" ht="18" customHeight="1">
      <c r="B15" s="291" t="s">
        <v>127</v>
      </c>
      <c r="C15" s="291"/>
      <c r="D15" s="291"/>
      <c r="E15" s="291"/>
      <c r="F15" s="300" t="s">
        <v>136</v>
      </c>
      <c r="G15" s="300"/>
      <c r="H15" s="300"/>
      <c r="I15" s="300"/>
      <c r="J15" s="300"/>
      <c r="K15" s="304" t="s">
        <v>149</v>
      </c>
      <c r="L15" s="305"/>
      <c r="M15" s="305"/>
      <c r="N15" s="306"/>
      <c r="O15" s="300" t="s">
        <v>137</v>
      </c>
      <c r="P15" s="300"/>
      <c r="Q15" s="300"/>
      <c r="R15" s="300"/>
      <c r="S15" s="300"/>
      <c r="T15" s="291"/>
      <c r="U15" s="291"/>
      <c r="V15" s="291"/>
      <c r="W15" s="291"/>
    </row>
    <row r="16" spans="1:23" ht="18" customHeight="1">
      <c r="B16" s="291" t="s">
        <v>127</v>
      </c>
      <c r="C16" s="291"/>
      <c r="D16" s="291"/>
      <c r="E16" s="291"/>
      <c r="F16" s="300" t="s">
        <v>138</v>
      </c>
      <c r="G16" s="300"/>
      <c r="H16" s="300"/>
      <c r="I16" s="300"/>
      <c r="J16" s="300"/>
      <c r="K16" s="304" t="s">
        <v>150</v>
      </c>
      <c r="L16" s="305"/>
      <c r="M16" s="305"/>
      <c r="N16" s="306"/>
      <c r="O16" s="300" t="s">
        <v>139</v>
      </c>
      <c r="P16" s="300"/>
      <c r="Q16" s="300"/>
      <c r="R16" s="300"/>
      <c r="S16" s="300"/>
      <c r="T16" s="291"/>
      <c r="U16" s="291"/>
      <c r="V16" s="291"/>
      <c r="W16" s="291"/>
    </row>
    <row r="17" spans="2:23" ht="18" customHeight="1">
      <c r="B17" s="291" t="s">
        <v>127</v>
      </c>
      <c r="C17" s="291"/>
      <c r="D17" s="291"/>
      <c r="E17" s="291"/>
      <c r="F17" s="300" t="s">
        <v>140</v>
      </c>
      <c r="G17" s="300"/>
      <c r="H17" s="300"/>
      <c r="I17" s="300"/>
      <c r="J17" s="300"/>
      <c r="K17" s="304" t="s">
        <v>151</v>
      </c>
      <c r="L17" s="305"/>
      <c r="M17" s="305"/>
      <c r="N17" s="306"/>
      <c r="O17" s="300" t="s">
        <v>139</v>
      </c>
      <c r="P17" s="300"/>
      <c r="Q17" s="300"/>
      <c r="R17" s="300"/>
      <c r="S17" s="300"/>
      <c r="T17" s="291"/>
      <c r="U17" s="291"/>
      <c r="V17" s="291"/>
      <c r="W17" s="291"/>
    </row>
    <row r="18" spans="2:23" ht="18" customHeight="1">
      <c r="B18" s="291" t="s">
        <v>127</v>
      </c>
      <c r="C18" s="291"/>
      <c r="D18" s="291"/>
      <c r="E18" s="291"/>
      <c r="F18" s="300" t="s">
        <v>141</v>
      </c>
      <c r="G18" s="300"/>
      <c r="H18" s="300"/>
      <c r="I18" s="300"/>
      <c r="J18" s="300"/>
      <c r="K18" s="304" t="s">
        <v>152</v>
      </c>
      <c r="L18" s="305"/>
      <c r="M18" s="305"/>
      <c r="N18" s="306"/>
      <c r="O18" s="300" t="s">
        <v>142</v>
      </c>
      <c r="P18" s="300"/>
      <c r="Q18" s="300"/>
      <c r="R18" s="300"/>
      <c r="S18" s="300"/>
      <c r="T18" s="291"/>
      <c r="U18" s="291"/>
      <c r="V18" s="291"/>
      <c r="W18" s="291"/>
    </row>
    <row r="19" spans="2:23" ht="18" hidden="1" customHeight="1">
      <c r="B19" s="292" t="s">
        <v>188</v>
      </c>
      <c r="C19" s="292"/>
      <c r="D19" s="292"/>
      <c r="E19" s="292"/>
      <c r="F19" s="293" t="s">
        <v>126</v>
      </c>
      <c r="G19" s="293"/>
      <c r="H19" s="293"/>
      <c r="I19" s="293"/>
      <c r="J19" s="293"/>
      <c r="K19" s="307" t="s">
        <v>152</v>
      </c>
      <c r="L19" s="308"/>
      <c r="M19" s="308"/>
      <c r="N19" s="309"/>
      <c r="O19" s="293" t="s">
        <v>189</v>
      </c>
      <c r="P19" s="293"/>
      <c r="Q19" s="293"/>
      <c r="R19" s="293"/>
      <c r="S19" s="293"/>
      <c r="T19" s="310" t="s">
        <v>130</v>
      </c>
      <c r="U19" s="311"/>
      <c r="V19" s="311"/>
      <c r="W19" s="312"/>
    </row>
    <row r="20" spans="2:23" ht="18" hidden="1" customHeight="1">
      <c r="B20" s="292" t="s">
        <v>188</v>
      </c>
      <c r="C20" s="292"/>
      <c r="D20" s="292"/>
      <c r="E20" s="292"/>
      <c r="F20" s="293" t="s">
        <v>190</v>
      </c>
      <c r="G20" s="293"/>
      <c r="H20" s="293"/>
      <c r="I20" s="293"/>
      <c r="J20" s="293"/>
      <c r="K20" s="307" t="s">
        <v>191</v>
      </c>
      <c r="L20" s="308"/>
      <c r="M20" s="308"/>
      <c r="N20" s="309"/>
      <c r="O20" s="293" t="s">
        <v>192</v>
      </c>
      <c r="P20" s="293"/>
      <c r="Q20" s="293"/>
      <c r="R20" s="293"/>
      <c r="S20" s="293"/>
      <c r="T20" s="292"/>
      <c r="U20" s="292"/>
      <c r="V20" s="292"/>
      <c r="W20" s="292"/>
    </row>
    <row r="21" spans="2:23" ht="18" hidden="1" customHeight="1">
      <c r="B21" s="292" t="s">
        <v>188</v>
      </c>
      <c r="C21" s="292"/>
      <c r="D21" s="292"/>
      <c r="E21" s="292"/>
      <c r="F21" s="293" t="s">
        <v>193</v>
      </c>
      <c r="G21" s="293"/>
      <c r="H21" s="293"/>
      <c r="I21" s="293"/>
      <c r="J21" s="293"/>
      <c r="K21" s="294" t="s">
        <v>194</v>
      </c>
      <c r="L21" s="295"/>
      <c r="M21" s="295"/>
      <c r="N21" s="296"/>
      <c r="O21" s="293" t="s">
        <v>195</v>
      </c>
      <c r="P21" s="293"/>
      <c r="Q21" s="293"/>
      <c r="R21" s="293"/>
      <c r="S21" s="293"/>
      <c r="T21" s="292"/>
      <c r="U21" s="292"/>
      <c r="V21" s="292"/>
      <c r="W21" s="292"/>
    </row>
    <row r="22" spans="2:23" ht="18" hidden="1" customHeight="1">
      <c r="B22" s="297" t="s">
        <v>214</v>
      </c>
      <c r="C22" s="298"/>
      <c r="D22" s="298"/>
      <c r="E22" s="299"/>
      <c r="F22" s="300" t="s">
        <v>215</v>
      </c>
      <c r="G22" s="300"/>
      <c r="H22" s="300"/>
      <c r="I22" s="300"/>
      <c r="J22" s="300"/>
      <c r="K22" s="304" t="s">
        <v>216</v>
      </c>
      <c r="L22" s="305"/>
      <c r="M22" s="305"/>
      <c r="N22" s="306"/>
      <c r="O22" s="300" t="s">
        <v>217</v>
      </c>
      <c r="P22" s="300"/>
      <c r="Q22" s="300"/>
      <c r="R22" s="300"/>
      <c r="S22" s="300"/>
      <c r="T22" s="291"/>
      <c r="U22" s="291"/>
      <c r="V22" s="291"/>
      <c r="W22" s="291"/>
    </row>
    <row r="23" spans="2:23" ht="18" hidden="1" customHeight="1">
      <c r="B23" s="297" t="s">
        <v>214</v>
      </c>
      <c r="C23" s="298"/>
      <c r="D23" s="298"/>
      <c r="E23" s="299"/>
      <c r="F23" s="300" t="s">
        <v>218</v>
      </c>
      <c r="G23" s="300"/>
      <c r="H23" s="300"/>
      <c r="I23" s="300"/>
      <c r="J23" s="300"/>
      <c r="K23" s="301" t="s">
        <v>219</v>
      </c>
      <c r="L23" s="302"/>
      <c r="M23" s="302"/>
      <c r="N23" s="303"/>
      <c r="O23" s="300" t="s">
        <v>217</v>
      </c>
      <c r="P23" s="300"/>
      <c r="Q23" s="300"/>
      <c r="R23" s="300"/>
      <c r="S23" s="300"/>
      <c r="T23" s="291"/>
      <c r="U23" s="291"/>
      <c r="V23" s="291"/>
      <c r="W23" s="291"/>
    </row>
    <row r="24" spans="2:23" ht="18" hidden="1" customHeight="1">
      <c r="B24" s="297" t="s">
        <v>214</v>
      </c>
      <c r="C24" s="298"/>
      <c r="D24" s="298"/>
      <c r="E24" s="299"/>
      <c r="F24" s="300" t="s">
        <v>220</v>
      </c>
      <c r="G24" s="300"/>
      <c r="H24" s="300"/>
      <c r="I24" s="300"/>
      <c r="J24" s="300"/>
      <c r="K24" s="301" t="s">
        <v>221</v>
      </c>
      <c r="L24" s="302"/>
      <c r="M24" s="302"/>
      <c r="N24" s="303"/>
      <c r="O24" s="300" t="s">
        <v>217</v>
      </c>
      <c r="P24" s="300"/>
      <c r="Q24" s="300"/>
      <c r="R24" s="300"/>
      <c r="S24" s="300"/>
      <c r="T24" s="291"/>
      <c r="U24" s="291"/>
      <c r="V24" s="291"/>
      <c r="W24" s="291"/>
    </row>
    <row r="25" spans="2:23" ht="18" hidden="1" customHeight="1">
      <c r="B25" s="292" t="s">
        <v>241</v>
      </c>
      <c r="C25" s="292"/>
      <c r="D25" s="292"/>
      <c r="E25" s="292"/>
      <c r="F25" s="293" t="s">
        <v>124</v>
      </c>
      <c r="G25" s="293"/>
      <c r="H25" s="293"/>
      <c r="I25" s="293"/>
      <c r="J25" s="293"/>
      <c r="K25" s="294" t="s">
        <v>147</v>
      </c>
      <c r="L25" s="295"/>
      <c r="M25" s="295"/>
      <c r="N25" s="296"/>
      <c r="O25" s="293" t="s">
        <v>132</v>
      </c>
      <c r="P25" s="293"/>
      <c r="Q25" s="293"/>
      <c r="R25" s="293"/>
      <c r="S25" s="293"/>
      <c r="T25" s="292"/>
      <c r="U25" s="292"/>
      <c r="V25" s="292"/>
      <c r="W25" s="292"/>
    </row>
    <row r="26" spans="2:23" ht="18" hidden="1" customHeight="1">
      <c r="B26" s="292" t="s">
        <v>242</v>
      </c>
      <c r="C26" s="292"/>
      <c r="D26" s="292"/>
      <c r="E26" s="292"/>
      <c r="F26" s="293" t="s">
        <v>125</v>
      </c>
      <c r="G26" s="293"/>
      <c r="H26" s="293"/>
      <c r="I26" s="293"/>
      <c r="J26" s="293"/>
      <c r="K26" s="294" t="s">
        <v>243</v>
      </c>
      <c r="L26" s="295"/>
      <c r="M26" s="295"/>
      <c r="N26" s="296"/>
      <c r="O26" s="293" t="s">
        <v>134</v>
      </c>
      <c r="P26" s="293"/>
      <c r="Q26" s="293"/>
      <c r="R26" s="293"/>
      <c r="S26" s="293"/>
      <c r="T26" s="292"/>
      <c r="U26" s="292"/>
      <c r="V26" s="292"/>
      <c r="W26" s="292"/>
    </row>
    <row r="27" spans="2:23" ht="18" hidden="1" customHeight="1">
      <c r="B27" s="292" t="s">
        <v>241</v>
      </c>
      <c r="C27" s="292"/>
      <c r="D27" s="292"/>
      <c r="E27" s="292"/>
      <c r="F27" s="293" t="s">
        <v>244</v>
      </c>
      <c r="G27" s="293"/>
      <c r="H27" s="293"/>
      <c r="I27" s="293"/>
      <c r="J27" s="293"/>
      <c r="K27" s="294" t="s">
        <v>245</v>
      </c>
      <c r="L27" s="295"/>
      <c r="M27" s="295"/>
      <c r="N27" s="296"/>
      <c r="O27" s="293" t="s">
        <v>246</v>
      </c>
      <c r="P27" s="293"/>
      <c r="Q27" s="293"/>
      <c r="R27" s="293"/>
      <c r="S27" s="293"/>
      <c r="T27" s="292"/>
      <c r="U27" s="292"/>
      <c r="V27" s="292"/>
      <c r="W27" s="292"/>
    </row>
    <row r="28" spans="2:23" ht="18" hidden="1" customHeight="1">
      <c r="B28" s="292" t="s">
        <v>241</v>
      </c>
      <c r="C28" s="292"/>
      <c r="D28" s="292"/>
      <c r="E28" s="292"/>
      <c r="F28" s="293" t="s">
        <v>247</v>
      </c>
      <c r="G28" s="293"/>
      <c r="H28" s="293"/>
      <c r="I28" s="293"/>
      <c r="J28" s="293"/>
      <c r="K28" s="294" t="s">
        <v>146</v>
      </c>
      <c r="L28" s="295"/>
      <c r="M28" s="295"/>
      <c r="N28" s="296"/>
      <c r="O28" s="293" t="s">
        <v>246</v>
      </c>
      <c r="P28" s="293"/>
      <c r="Q28" s="293"/>
      <c r="R28" s="293"/>
      <c r="S28" s="293"/>
      <c r="T28" s="292"/>
      <c r="U28" s="292"/>
      <c r="V28" s="292"/>
      <c r="W28" s="292"/>
    </row>
    <row r="29" spans="2:23" ht="18" hidden="1" customHeight="1">
      <c r="B29" s="313" t="s">
        <v>609</v>
      </c>
      <c r="C29" s="314"/>
      <c r="D29" s="314"/>
      <c r="E29" s="315"/>
      <c r="F29" s="316" t="s">
        <v>610</v>
      </c>
      <c r="G29" s="316"/>
      <c r="H29" s="316"/>
      <c r="I29" s="316"/>
      <c r="J29" s="316"/>
      <c r="K29" s="317" t="s">
        <v>611</v>
      </c>
      <c r="L29" s="318"/>
      <c r="M29" s="318"/>
      <c r="N29" s="319"/>
      <c r="O29" s="316" t="s">
        <v>129</v>
      </c>
      <c r="P29" s="316"/>
      <c r="Q29" s="316"/>
      <c r="R29" s="316"/>
      <c r="S29" s="316"/>
      <c r="T29" s="320" t="s">
        <v>121</v>
      </c>
      <c r="U29" s="320"/>
      <c r="V29" s="320"/>
      <c r="W29" s="320"/>
    </row>
    <row r="30" spans="2:23" ht="18" hidden="1" customHeight="1">
      <c r="B30" s="313" t="s">
        <v>609</v>
      </c>
      <c r="C30" s="314"/>
      <c r="D30" s="314"/>
      <c r="E30" s="315"/>
      <c r="F30" s="316" t="s">
        <v>612</v>
      </c>
      <c r="G30" s="316"/>
      <c r="H30" s="316"/>
      <c r="I30" s="316"/>
      <c r="J30" s="316"/>
      <c r="K30" s="317" t="s">
        <v>147</v>
      </c>
      <c r="L30" s="318"/>
      <c r="M30" s="318"/>
      <c r="N30" s="319"/>
      <c r="O30" s="316" t="s">
        <v>613</v>
      </c>
      <c r="P30" s="316"/>
      <c r="Q30" s="316"/>
      <c r="R30" s="316"/>
      <c r="S30" s="316"/>
      <c r="T30" s="320" t="s">
        <v>121</v>
      </c>
      <c r="U30" s="320"/>
      <c r="V30" s="320"/>
      <c r="W30" s="320"/>
    </row>
    <row r="31" spans="2:23" ht="18" hidden="1" customHeight="1">
      <c r="B31" s="313" t="s">
        <v>609</v>
      </c>
      <c r="C31" s="314"/>
      <c r="D31" s="314"/>
      <c r="E31" s="315"/>
      <c r="F31" s="316" t="s">
        <v>614</v>
      </c>
      <c r="G31" s="316"/>
      <c r="H31" s="316"/>
      <c r="I31" s="316"/>
      <c r="J31" s="316"/>
      <c r="K31" s="317" t="s">
        <v>615</v>
      </c>
      <c r="L31" s="318"/>
      <c r="M31" s="318"/>
      <c r="N31" s="319"/>
      <c r="O31" s="316" t="s">
        <v>619</v>
      </c>
      <c r="P31" s="316"/>
      <c r="Q31" s="316"/>
      <c r="R31" s="316"/>
      <c r="S31" s="316"/>
      <c r="T31" s="320" t="s">
        <v>121</v>
      </c>
      <c r="U31" s="320"/>
      <c r="V31" s="320"/>
      <c r="W31" s="320"/>
    </row>
    <row r="32" spans="2:23" ht="18" hidden="1" customHeight="1">
      <c r="B32" s="313" t="s">
        <v>609</v>
      </c>
      <c r="C32" s="314"/>
      <c r="D32" s="314"/>
      <c r="E32" s="315"/>
      <c r="F32" s="316" t="s">
        <v>215</v>
      </c>
      <c r="G32" s="316"/>
      <c r="H32" s="316"/>
      <c r="I32" s="316"/>
      <c r="J32" s="316"/>
      <c r="K32" s="317" t="s">
        <v>616</v>
      </c>
      <c r="L32" s="318"/>
      <c r="M32" s="318"/>
      <c r="N32" s="319"/>
      <c r="O32" s="316" t="s">
        <v>217</v>
      </c>
      <c r="P32" s="316"/>
      <c r="Q32" s="316"/>
      <c r="R32" s="316"/>
      <c r="S32" s="316"/>
      <c r="T32" s="320"/>
      <c r="U32" s="320"/>
      <c r="V32" s="320"/>
      <c r="W32" s="320"/>
    </row>
    <row r="33" spans="2:23" ht="18" hidden="1" customHeight="1">
      <c r="B33" s="313" t="s">
        <v>609</v>
      </c>
      <c r="C33" s="314"/>
      <c r="D33" s="314"/>
      <c r="E33" s="315"/>
      <c r="F33" s="316" t="s">
        <v>617</v>
      </c>
      <c r="G33" s="316"/>
      <c r="H33" s="316"/>
      <c r="I33" s="316"/>
      <c r="J33" s="316"/>
      <c r="K33" s="317" t="s">
        <v>618</v>
      </c>
      <c r="L33" s="318"/>
      <c r="M33" s="318"/>
      <c r="N33" s="319"/>
      <c r="O33" s="316" t="s">
        <v>620</v>
      </c>
      <c r="P33" s="316"/>
      <c r="Q33" s="316"/>
      <c r="R33" s="316"/>
      <c r="S33" s="316"/>
      <c r="T33" s="320" t="s">
        <v>121</v>
      </c>
      <c r="U33" s="320"/>
      <c r="V33" s="320"/>
      <c r="W33" s="320"/>
    </row>
    <row r="34" spans="2:23" ht="18" hidden="1" customHeight="1">
      <c r="B34" s="313" t="s">
        <v>609</v>
      </c>
      <c r="C34" s="314"/>
      <c r="D34" s="314"/>
      <c r="E34" s="315"/>
      <c r="F34" s="316" t="s">
        <v>621</v>
      </c>
      <c r="G34" s="316"/>
      <c r="H34" s="316"/>
      <c r="I34" s="316"/>
      <c r="J34" s="316"/>
      <c r="K34" s="325" t="s">
        <v>622</v>
      </c>
      <c r="L34" s="326"/>
      <c r="M34" s="326"/>
      <c r="N34" s="327"/>
      <c r="O34" s="316" t="s">
        <v>137</v>
      </c>
      <c r="P34" s="316"/>
      <c r="Q34" s="316"/>
      <c r="R34" s="316"/>
      <c r="S34" s="316"/>
      <c r="T34" s="320"/>
      <c r="U34" s="320"/>
      <c r="V34" s="320"/>
      <c r="W34" s="320"/>
    </row>
    <row r="35" spans="2:23" ht="18" hidden="1" customHeight="1">
      <c r="B35" s="313" t="s">
        <v>609</v>
      </c>
      <c r="C35" s="314"/>
      <c r="D35" s="314"/>
      <c r="E35" s="315"/>
      <c r="F35" s="316" t="s">
        <v>623</v>
      </c>
      <c r="G35" s="316"/>
      <c r="H35" s="316"/>
      <c r="I35" s="316"/>
      <c r="J35" s="316"/>
      <c r="K35" s="325" t="s">
        <v>624</v>
      </c>
      <c r="L35" s="326"/>
      <c r="M35" s="326"/>
      <c r="N35" s="327"/>
      <c r="O35" s="316" t="s">
        <v>625</v>
      </c>
      <c r="P35" s="316"/>
      <c r="Q35" s="316"/>
      <c r="R35" s="316"/>
      <c r="S35" s="316"/>
      <c r="T35" s="320"/>
      <c r="U35" s="320"/>
      <c r="V35" s="320"/>
      <c r="W35" s="320"/>
    </row>
    <row r="36" spans="2:23" ht="18" hidden="1" customHeight="1">
      <c r="B36" s="313" t="s">
        <v>609</v>
      </c>
      <c r="C36" s="314"/>
      <c r="D36" s="314"/>
      <c r="E36" s="315"/>
      <c r="F36" s="316" t="s">
        <v>626</v>
      </c>
      <c r="G36" s="316"/>
      <c r="H36" s="316"/>
      <c r="I36" s="316"/>
      <c r="J36" s="316"/>
      <c r="K36" s="325" t="s">
        <v>627</v>
      </c>
      <c r="L36" s="326"/>
      <c r="M36" s="326"/>
      <c r="N36" s="327"/>
      <c r="O36" s="316" t="s">
        <v>129</v>
      </c>
      <c r="P36" s="316"/>
      <c r="Q36" s="316"/>
      <c r="R36" s="316"/>
      <c r="S36" s="316"/>
      <c r="T36" s="320"/>
      <c r="U36" s="320"/>
      <c r="V36" s="320"/>
      <c r="W36" s="320"/>
    </row>
    <row r="37" spans="2:23" ht="18" hidden="1" customHeight="1">
      <c r="B37" s="313" t="s">
        <v>609</v>
      </c>
      <c r="C37" s="314"/>
      <c r="D37" s="314"/>
      <c r="E37" s="315"/>
      <c r="F37" s="316" t="s">
        <v>628</v>
      </c>
      <c r="G37" s="316"/>
      <c r="H37" s="316"/>
      <c r="I37" s="316"/>
      <c r="J37" s="316"/>
      <c r="K37" s="325" t="s">
        <v>630</v>
      </c>
      <c r="L37" s="326"/>
      <c r="M37" s="326"/>
      <c r="N37" s="327"/>
      <c r="O37" s="316" t="s">
        <v>632</v>
      </c>
      <c r="P37" s="316"/>
      <c r="Q37" s="316"/>
      <c r="R37" s="316"/>
      <c r="S37" s="316"/>
      <c r="T37" s="320"/>
      <c r="U37" s="320"/>
      <c r="V37" s="320"/>
      <c r="W37" s="320"/>
    </row>
    <row r="38" spans="2:23" ht="18" hidden="1" customHeight="1">
      <c r="B38" s="313" t="s">
        <v>609</v>
      </c>
      <c r="C38" s="314"/>
      <c r="D38" s="314"/>
      <c r="E38" s="315"/>
      <c r="F38" s="316" t="s">
        <v>629</v>
      </c>
      <c r="G38" s="316"/>
      <c r="H38" s="316"/>
      <c r="I38" s="316"/>
      <c r="J38" s="316"/>
      <c r="K38" s="325" t="s">
        <v>631</v>
      </c>
      <c r="L38" s="326"/>
      <c r="M38" s="326"/>
      <c r="N38" s="327"/>
      <c r="O38" s="316" t="s">
        <v>632</v>
      </c>
      <c r="P38" s="316"/>
      <c r="Q38" s="316"/>
      <c r="R38" s="316"/>
      <c r="S38" s="316"/>
      <c r="T38" s="320"/>
      <c r="U38" s="320"/>
      <c r="V38" s="320"/>
      <c r="W38" s="320"/>
    </row>
    <row r="39" spans="2:23" ht="18" hidden="1" customHeight="1">
      <c r="B39" s="313" t="s">
        <v>609</v>
      </c>
      <c r="C39" s="314"/>
      <c r="D39" s="314"/>
      <c r="E39" s="315"/>
      <c r="F39" s="316" t="s">
        <v>633</v>
      </c>
      <c r="G39" s="316"/>
      <c r="H39" s="316"/>
      <c r="I39" s="316"/>
      <c r="J39" s="316"/>
      <c r="K39" s="325" t="s">
        <v>634</v>
      </c>
      <c r="L39" s="326"/>
      <c r="M39" s="326"/>
      <c r="N39" s="327"/>
      <c r="O39" s="316" t="s">
        <v>129</v>
      </c>
      <c r="P39" s="316"/>
      <c r="Q39" s="316"/>
      <c r="R39" s="316"/>
      <c r="S39" s="316"/>
      <c r="T39" s="320"/>
      <c r="U39" s="320"/>
      <c r="V39" s="320"/>
      <c r="W39" s="320"/>
    </row>
    <row r="40" spans="2:23" ht="18" hidden="1" customHeight="1">
      <c r="B40" s="310" t="s">
        <v>1291</v>
      </c>
      <c r="C40" s="311"/>
      <c r="D40" s="311"/>
      <c r="E40" s="312"/>
      <c r="F40" s="293" t="s">
        <v>633</v>
      </c>
      <c r="G40" s="293"/>
      <c r="H40" s="293"/>
      <c r="I40" s="293"/>
      <c r="J40" s="293"/>
      <c r="K40" s="294" t="s">
        <v>1292</v>
      </c>
      <c r="L40" s="295"/>
      <c r="M40" s="295"/>
      <c r="N40" s="296"/>
      <c r="O40" s="293" t="s">
        <v>129</v>
      </c>
      <c r="P40" s="293"/>
      <c r="Q40" s="293"/>
      <c r="R40" s="293"/>
      <c r="S40" s="293"/>
      <c r="T40" s="292" t="s">
        <v>121</v>
      </c>
      <c r="U40" s="292"/>
      <c r="V40" s="292"/>
      <c r="W40" s="292"/>
    </row>
    <row r="41" spans="2:23" ht="18" hidden="1" customHeight="1">
      <c r="B41" s="310" t="s">
        <v>1291</v>
      </c>
      <c r="C41" s="311"/>
      <c r="D41" s="311"/>
      <c r="E41" s="312"/>
      <c r="F41" s="293" t="s">
        <v>612</v>
      </c>
      <c r="G41" s="293"/>
      <c r="H41" s="293"/>
      <c r="I41" s="293"/>
      <c r="J41" s="293"/>
      <c r="K41" s="294" t="s">
        <v>147</v>
      </c>
      <c r="L41" s="295"/>
      <c r="M41" s="295"/>
      <c r="N41" s="296"/>
      <c r="O41" s="293" t="s">
        <v>619</v>
      </c>
      <c r="P41" s="293"/>
      <c r="Q41" s="293"/>
      <c r="R41" s="293"/>
      <c r="S41" s="293"/>
      <c r="T41" s="292" t="s">
        <v>121</v>
      </c>
      <c r="U41" s="292"/>
      <c r="V41" s="292"/>
      <c r="W41" s="292"/>
    </row>
    <row r="42" spans="2:23" ht="18" hidden="1" customHeight="1">
      <c r="B42" s="310" t="s">
        <v>1291</v>
      </c>
      <c r="C42" s="311"/>
      <c r="D42" s="311"/>
      <c r="E42" s="312"/>
      <c r="F42" s="293" t="s">
        <v>614</v>
      </c>
      <c r="G42" s="293"/>
      <c r="H42" s="293"/>
      <c r="I42" s="293"/>
      <c r="J42" s="293"/>
      <c r="K42" s="294" t="s">
        <v>615</v>
      </c>
      <c r="L42" s="295"/>
      <c r="M42" s="295"/>
      <c r="N42" s="296"/>
      <c r="O42" s="293" t="s">
        <v>625</v>
      </c>
      <c r="P42" s="293"/>
      <c r="Q42" s="293"/>
      <c r="R42" s="293"/>
      <c r="S42" s="293"/>
      <c r="T42" s="292" t="s">
        <v>121</v>
      </c>
      <c r="U42" s="292"/>
      <c r="V42" s="292"/>
      <c r="W42" s="292"/>
    </row>
    <row r="43" spans="2:23" ht="18" hidden="1" customHeight="1">
      <c r="B43" s="310" t="s">
        <v>1291</v>
      </c>
      <c r="C43" s="311"/>
      <c r="D43" s="311"/>
      <c r="E43" s="312"/>
      <c r="F43" s="293" t="s">
        <v>1298</v>
      </c>
      <c r="G43" s="293"/>
      <c r="H43" s="293"/>
      <c r="I43" s="293"/>
      <c r="J43" s="293"/>
      <c r="K43" s="294" t="s">
        <v>1293</v>
      </c>
      <c r="L43" s="295"/>
      <c r="M43" s="295"/>
      <c r="N43" s="296"/>
      <c r="O43" s="293" t="s">
        <v>613</v>
      </c>
      <c r="P43" s="293"/>
      <c r="Q43" s="293"/>
      <c r="R43" s="293"/>
      <c r="S43" s="293"/>
      <c r="T43" s="292" t="s">
        <v>121</v>
      </c>
      <c r="U43" s="292"/>
      <c r="V43" s="292"/>
      <c r="W43" s="292"/>
    </row>
    <row r="44" spans="2:23" ht="18" hidden="1" customHeight="1">
      <c r="B44" s="310" t="s">
        <v>1291</v>
      </c>
      <c r="C44" s="311"/>
      <c r="D44" s="311"/>
      <c r="E44" s="312"/>
      <c r="F44" s="293" t="s">
        <v>1299</v>
      </c>
      <c r="G44" s="293"/>
      <c r="H44" s="293"/>
      <c r="I44" s="293"/>
      <c r="J44" s="293"/>
      <c r="K44" s="294" t="s">
        <v>150</v>
      </c>
      <c r="L44" s="295"/>
      <c r="M44" s="295"/>
      <c r="N44" s="296"/>
      <c r="O44" s="293" t="s">
        <v>632</v>
      </c>
      <c r="P44" s="293"/>
      <c r="Q44" s="293"/>
      <c r="R44" s="293"/>
      <c r="S44" s="293"/>
      <c r="T44" s="292" t="s">
        <v>121</v>
      </c>
      <c r="U44" s="292"/>
      <c r="V44" s="292"/>
      <c r="W44" s="292"/>
    </row>
    <row r="45" spans="2:23" ht="18" hidden="1" customHeight="1">
      <c r="B45" s="310" t="s">
        <v>1291</v>
      </c>
      <c r="C45" s="311"/>
      <c r="D45" s="311"/>
      <c r="E45" s="312"/>
      <c r="F45" s="293" t="s">
        <v>136</v>
      </c>
      <c r="G45" s="293"/>
      <c r="H45" s="293"/>
      <c r="I45" s="293"/>
      <c r="J45" s="293"/>
      <c r="K45" s="294" t="s">
        <v>149</v>
      </c>
      <c r="L45" s="295"/>
      <c r="M45" s="295"/>
      <c r="N45" s="296"/>
      <c r="O45" s="293" t="s">
        <v>137</v>
      </c>
      <c r="P45" s="293"/>
      <c r="Q45" s="293"/>
      <c r="R45" s="293"/>
      <c r="S45" s="293"/>
      <c r="T45" s="292" t="s">
        <v>121</v>
      </c>
      <c r="U45" s="292"/>
      <c r="V45" s="292"/>
      <c r="W45" s="292"/>
    </row>
    <row r="46" spans="2:23" ht="18" hidden="1" customHeight="1">
      <c r="B46" s="310" t="s">
        <v>1291</v>
      </c>
      <c r="C46" s="311"/>
      <c r="D46" s="311"/>
      <c r="E46" s="312"/>
      <c r="F46" s="293" t="s">
        <v>241</v>
      </c>
      <c r="G46" s="293"/>
      <c r="H46" s="293"/>
      <c r="I46" s="293"/>
      <c r="J46" s="293"/>
      <c r="K46" s="294" t="s">
        <v>1294</v>
      </c>
      <c r="L46" s="295"/>
      <c r="M46" s="295"/>
      <c r="N46" s="296"/>
      <c r="O46" s="293" t="s">
        <v>129</v>
      </c>
      <c r="P46" s="293"/>
      <c r="Q46" s="293"/>
      <c r="R46" s="293"/>
      <c r="S46" s="293"/>
      <c r="T46" s="292"/>
      <c r="U46" s="292"/>
      <c r="V46" s="292"/>
      <c r="W46" s="292"/>
    </row>
    <row r="47" spans="2:23" ht="18" hidden="1" customHeight="1">
      <c r="B47" s="310" t="s">
        <v>1291</v>
      </c>
      <c r="C47" s="311"/>
      <c r="D47" s="311"/>
      <c r="E47" s="312"/>
      <c r="F47" s="293" t="s">
        <v>126</v>
      </c>
      <c r="G47" s="293"/>
      <c r="H47" s="293"/>
      <c r="I47" s="293"/>
      <c r="J47" s="293"/>
      <c r="K47" s="294" t="s">
        <v>152</v>
      </c>
      <c r="L47" s="295"/>
      <c r="M47" s="295"/>
      <c r="N47" s="296"/>
      <c r="O47" s="293" t="s">
        <v>632</v>
      </c>
      <c r="P47" s="293"/>
      <c r="Q47" s="293"/>
      <c r="R47" s="293"/>
      <c r="S47" s="293"/>
      <c r="T47" s="292"/>
      <c r="U47" s="292"/>
      <c r="V47" s="292"/>
      <c r="W47" s="292"/>
    </row>
    <row r="48" spans="2:23" ht="18" hidden="1" customHeight="1">
      <c r="B48" s="310" t="s">
        <v>1291</v>
      </c>
      <c r="C48" s="311"/>
      <c r="D48" s="311"/>
      <c r="E48" s="312"/>
      <c r="F48" s="293" t="s">
        <v>1300</v>
      </c>
      <c r="G48" s="293"/>
      <c r="H48" s="293"/>
      <c r="I48" s="293"/>
      <c r="J48" s="293"/>
      <c r="K48" s="294" t="s">
        <v>1295</v>
      </c>
      <c r="L48" s="295"/>
      <c r="M48" s="295"/>
      <c r="N48" s="296"/>
      <c r="O48" s="293" t="s">
        <v>1297</v>
      </c>
      <c r="P48" s="293"/>
      <c r="Q48" s="293"/>
      <c r="R48" s="293"/>
      <c r="S48" s="293"/>
      <c r="T48" s="292"/>
      <c r="U48" s="292"/>
      <c r="V48" s="292"/>
      <c r="W48" s="292"/>
    </row>
    <row r="49" spans="2:23" ht="18" hidden="1" customHeight="1">
      <c r="B49" s="310" t="s">
        <v>1291</v>
      </c>
      <c r="C49" s="311"/>
      <c r="D49" s="311"/>
      <c r="E49" s="312"/>
      <c r="F49" s="293" t="s">
        <v>1301</v>
      </c>
      <c r="G49" s="293"/>
      <c r="H49" s="293"/>
      <c r="I49" s="293"/>
      <c r="J49" s="293"/>
      <c r="K49" s="294" t="s">
        <v>1296</v>
      </c>
      <c r="L49" s="295"/>
      <c r="M49" s="295"/>
      <c r="N49" s="296"/>
      <c r="O49" s="293" t="s">
        <v>1297</v>
      </c>
      <c r="P49" s="293"/>
      <c r="Q49" s="293"/>
      <c r="R49" s="293"/>
      <c r="S49" s="293"/>
      <c r="T49" s="292"/>
      <c r="U49" s="292"/>
      <c r="V49" s="292"/>
      <c r="W49" s="292"/>
    </row>
    <row r="50" spans="2:23" ht="18" hidden="1" customHeight="1">
      <c r="B50" s="328" t="s">
        <v>2522</v>
      </c>
      <c r="C50" s="329"/>
      <c r="D50" s="329"/>
      <c r="E50" s="330"/>
      <c r="F50" s="331" t="s">
        <v>126</v>
      </c>
      <c r="G50" s="331"/>
      <c r="H50" s="331"/>
      <c r="I50" s="331"/>
      <c r="J50" s="331"/>
      <c r="K50" s="332" t="s">
        <v>2524</v>
      </c>
      <c r="L50" s="333"/>
      <c r="M50" s="333"/>
      <c r="N50" s="334"/>
      <c r="O50" s="331" t="s">
        <v>632</v>
      </c>
      <c r="P50" s="331"/>
      <c r="Q50" s="331"/>
      <c r="R50" s="331"/>
      <c r="S50" s="331"/>
      <c r="T50" s="335" t="s">
        <v>121</v>
      </c>
      <c r="U50" s="335"/>
      <c r="V50" s="335"/>
      <c r="W50" s="335"/>
    </row>
    <row r="51" spans="2:23" ht="18" hidden="1" customHeight="1">
      <c r="B51" s="328" t="s">
        <v>2522</v>
      </c>
      <c r="C51" s="329"/>
      <c r="D51" s="329"/>
      <c r="E51" s="330"/>
      <c r="F51" s="331" t="s">
        <v>190</v>
      </c>
      <c r="G51" s="331"/>
      <c r="H51" s="331"/>
      <c r="I51" s="331"/>
      <c r="J51" s="331"/>
      <c r="K51" s="332" t="s">
        <v>2525</v>
      </c>
      <c r="L51" s="333"/>
      <c r="M51" s="333"/>
      <c r="N51" s="334"/>
      <c r="O51" s="331" t="s">
        <v>1297</v>
      </c>
      <c r="P51" s="331"/>
      <c r="Q51" s="331"/>
      <c r="R51" s="331"/>
      <c r="S51" s="331"/>
      <c r="T51" s="335" t="s">
        <v>121</v>
      </c>
      <c r="U51" s="335"/>
      <c r="V51" s="335"/>
      <c r="W51" s="335"/>
    </row>
    <row r="52" spans="2:23" ht="18" hidden="1" customHeight="1">
      <c r="B52" s="328" t="s">
        <v>2522</v>
      </c>
      <c r="C52" s="329"/>
      <c r="D52" s="329"/>
      <c r="E52" s="330"/>
      <c r="F52" s="331" t="s">
        <v>2523</v>
      </c>
      <c r="G52" s="331"/>
      <c r="H52" s="331"/>
      <c r="I52" s="331"/>
      <c r="J52" s="331"/>
      <c r="K52" s="332" t="s">
        <v>2526</v>
      </c>
      <c r="L52" s="333"/>
      <c r="M52" s="333"/>
      <c r="N52" s="334"/>
      <c r="O52" s="331" t="s">
        <v>632</v>
      </c>
      <c r="P52" s="331"/>
      <c r="Q52" s="331"/>
      <c r="R52" s="331"/>
      <c r="S52" s="331"/>
      <c r="T52" s="335"/>
      <c r="U52" s="335"/>
      <c r="V52" s="335"/>
      <c r="W52" s="335"/>
    </row>
    <row r="53" spans="2:23" ht="18" hidden="1" customHeight="1">
      <c r="B53" s="328" t="s">
        <v>2522</v>
      </c>
      <c r="C53" s="329"/>
      <c r="D53" s="329"/>
      <c r="E53" s="330"/>
      <c r="F53" s="331" t="s">
        <v>2528</v>
      </c>
      <c r="G53" s="331"/>
      <c r="H53" s="331"/>
      <c r="I53" s="331"/>
      <c r="J53" s="331"/>
      <c r="K53" s="332" t="s">
        <v>2527</v>
      </c>
      <c r="L53" s="333"/>
      <c r="M53" s="333"/>
      <c r="N53" s="334"/>
      <c r="O53" s="331" t="s">
        <v>613</v>
      </c>
      <c r="P53" s="331"/>
      <c r="Q53" s="331"/>
      <c r="R53" s="331"/>
      <c r="S53" s="331"/>
      <c r="T53" s="335"/>
      <c r="U53" s="335"/>
      <c r="V53" s="335"/>
      <c r="W53" s="335"/>
    </row>
    <row r="54" spans="2:23" ht="18" hidden="1" customHeight="1">
      <c r="B54" s="310" t="s">
        <v>2571</v>
      </c>
      <c r="C54" s="311"/>
      <c r="D54" s="311"/>
      <c r="E54" s="312"/>
      <c r="F54" s="293" t="s">
        <v>2572</v>
      </c>
      <c r="G54" s="293"/>
      <c r="H54" s="293"/>
      <c r="I54" s="293"/>
      <c r="J54" s="293"/>
      <c r="K54" s="294" t="s">
        <v>2576</v>
      </c>
      <c r="L54" s="295"/>
      <c r="M54" s="295"/>
      <c r="N54" s="296"/>
      <c r="O54" s="293" t="s">
        <v>217</v>
      </c>
      <c r="P54" s="293"/>
      <c r="Q54" s="293"/>
      <c r="R54" s="293"/>
      <c r="S54" s="293"/>
      <c r="T54" s="292"/>
      <c r="U54" s="292"/>
      <c r="V54" s="292"/>
      <c r="W54" s="292"/>
    </row>
    <row r="55" spans="2:23" ht="18" hidden="1" customHeight="1">
      <c r="B55" s="310" t="s">
        <v>2571</v>
      </c>
      <c r="C55" s="311"/>
      <c r="D55" s="311"/>
      <c r="E55" s="312"/>
      <c r="F55" s="293" t="s">
        <v>2573</v>
      </c>
      <c r="G55" s="293"/>
      <c r="H55" s="293"/>
      <c r="I55" s="293"/>
      <c r="J55" s="293"/>
      <c r="K55" s="294" t="s">
        <v>2577</v>
      </c>
      <c r="L55" s="295"/>
      <c r="M55" s="295"/>
      <c r="N55" s="296"/>
      <c r="O55" s="293" t="s">
        <v>613</v>
      </c>
      <c r="P55" s="293"/>
      <c r="Q55" s="293"/>
      <c r="R55" s="293"/>
      <c r="S55" s="293"/>
      <c r="T55" s="292"/>
      <c r="U55" s="292"/>
      <c r="V55" s="292"/>
      <c r="W55" s="292"/>
    </row>
    <row r="56" spans="2:23" ht="18" hidden="1" customHeight="1">
      <c r="B56" s="310" t="s">
        <v>2571</v>
      </c>
      <c r="C56" s="311"/>
      <c r="D56" s="311"/>
      <c r="E56" s="312"/>
      <c r="F56" s="293" t="s">
        <v>2574</v>
      </c>
      <c r="G56" s="293"/>
      <c r="H56" s="293"/>
      <c r="I56" s="293"/>
      <c r="J56" s="293"/>
      <c r="K56" s="294" t="s">
        <v>2578</v>
      </c>
      <c r="L56" s="295"/>
      <c r="M56" s="295"/>
      <c r="N56" s="296"/>
      <c r="O56" s="293" t="s">
        <v>217</v>
      </c>
      <c r="P56" s="293"/>
      <c r="Q56" s="293"/>
      <c r="R56" s="293"/>
      <c r="S56" s="293"/>
      <c r="T56" s="292"/>
      <c r="U56" s="292"/>
      <c r="V56" s="292"/>
      <c r="W56" s="292"/>
    </row>
    <row r="57" spans="2:23" ht="18" hidden="1" customHeight="1">
      <c r="B57" s="310" t="s">
        <v>2571</v>
      </c>
      <c r="C57" s="311"/>
      <c r="D57" s="311"/>
      <c r="E57" s="312"/>
      <c r="F57" s="293" t="s">
        <v>2575</v>
      </c>
      <c r="G57" s="293"/>
      <c r="H57" s="293"/>
      <c r="I57" s="293"/>
      <c r="J57" s="293"/>
      <c r="K57" s="294" t="s">
        <v>2579</v>
      </c>
      <c r="L57" s="295"/>
      <c r="M57" s="295"/>
      <c r="N57" s="296"/>
      <c r="O57" s="293" t="s">
        <v>217</v>
      </c>
      <c r="P57" s="293"/>
      <c r="Q57" s="293"/>
      <c r="R57" s="293"/>
      <c r="S57" s="293"/>
      <c r="T57" s="292"/>
      <c r="U57" s="292"/>
      <c r="V57" s="292"/>
      <c r="W57" s="292"/>
    </row>
    <row r="58" spans="2:23" ht="18" hidden="1" customHeight="1">
      <c r="B58" s="328" t="s">
        <v>2580</v>
      </c>
      <c r="C58" s="329"/>
      <c r="D58" s="329"/>
      <c r="E58" s="330"/>
      <c r="F58" s="331" t="s">
        <v>2572</v>
      </c>
      <c r="G58" s="331"/>
      <c r="H58" s="331"/>
      <c r="I58" s="331"/>
      <c r="J58" s="331"/>
      <c r="K58" s="332" t="s">
        <v>2582</v>
      </c>
      <c r="L58" s="333"/>
      <c r="M58" s="333"/>
      <c r="N58" s="334"/>
      <c r="O58" s="331" t="s">
        <v>2585</v>
      </c>
      <c r="P58" s="331"/>
      <c r="Q58" s="331"/>
      <c r="R58" s="331"/>
      <c r="S58" s="331"/>
      <c r="T58" s="335"/>
      <c r="U58" s="335"/>
      <c r="V58" s="335"/>
      <c r="W58" s="335"/>
    </row>
    <row r="59" spans="2:23" ht="18" hidden="1" customHeight="1">
      <c r="B59" s="328" t="s">
        <v>2580</v>
      </c>
      <c r="C59" s="329"/>
      <c r="D59" s="329"/>
      <c r="E59" s="330"/>
      <c r="F59" s="331" t="s">
        <v>2573</v>
      </c>
      <c r="G59" s="331"/>
      <c r="H59" s="331"/>
      <c r="I59" s="331"/>
      <c r="J59" s="331"/>
      <c r="K59" s="332" t="s">
        <v>2583</v>
      </c>
      <c r="L59" s="333"/>
      <c r="M59" s="333"/>
      <c r="N59" s="334"/>
      <c r="O59" s="331" t="s">
        <v>613</v>
      </c>
      <c r="P59" s="331"/>
      <c r="Q59" s="331"/>
      <c r="R59" s="331"/>
      <c r="S59" s="331"/>
      <c r="T59" s="335"/>
      <c r="U59" s="335"/>
      <c r="V59" s="335"/>
      <c r="W59" s="335"/>
    </row>
    <row r="60" spans="2:23" ht="18" hidden="1" customHeight="1">
      <c r="B60" s="328" t="s">
        <v>2580</v>
      </c>
      <c r="C60" s="329"/>
      <c r="D60" s="329"/>
      <c r="E60" s="330"/>
      <c r="F60" s="331" t="s">
        <v>617</v>
      </c>
      <c r="G60" s="331"/>
      <c r="H60" s="331"/>
      <c r="I60" s="331"/>
      <c r="J60" s="331"/>
      <c r="K60" s="332" t="s">
        <v>618</v>
      </c>
      <c r="L60" s="333"/>
      <c r="M60" s="333"/>
      <c r="N60" s="334"/>
      <c r="O60" s="316" t="s">
        <v>620</v>
      </c>
      <c r="P60" s="316"/>
      <c r="Q60" s="316"/>
      <c r="R60" s="316"/>
      <c r="S60" s="316"/>
      <c r="T60" s="335"/>
      <c r="U60" s="335"/>
      <c r="V60" s="335"/>
      <c r="W60" s="335"/>
    </row>
    <row r="61" spans="2:23" ht="18" hidden="1" customHeight="1">
      <c r="B61" s="328" t="s">
        <v>2580</v>
      </c>
      <c r="C61" s="329"/>
      <c r="D61" s="329"/>
      <c r="E61" s="330"/>
      <c r="F61" s="331" t="s">
        <v>2581</v>
      </c>
      <c r="G61" s="331"/>
      <c r="H61" s="331"/>
      <c r="I61" s="331"/>
      <c r="J61" s="331"/>
      <c r="K61" s="332" t="s">
        <v>2584</v>
      </c>
      <c r="L61" s="333"/>
      <c r="M61" s="333"/>
      <c r="N61" s="334"/>
      <c r="O61" s="331" t="s">
        <v>217</v>
      </c>
      <c r="P61" s="331"/>
      <c r="Q61" s="331"/>
      <c r="R61" s="331"/>
      <c r="S61" s="331"/>
      <c r="T61" s="335"/>
      <c r="U61" s="335"/>
      <c r="V61" s="335"/>
      <c r="W61" s="335"/>
    </row>
  </sheetData>
  <autoFilter ref="B10:W61" xr:uid="{00000000-0001-0000-0300-000000000000}">
    <filterColumn colId="0" showButton="0">
      <filters>
        <filter val="emp"/>
      </filters>
    </filterColumn>
    <filterColumn colId="1" showButton="0"/>
    <filterColumn colId="2" showButton="0"/>
    <filterColumn colId="4" showButton="0"/>
    <filterColumn colId="5" showButton="0"/>
    <filterColumn colId="6" showButton="0"/>
    <filterColumn colId="7" showButton="0"/>
    <filterColumn colId="9" showButton="0"/>
    <filterColumn colId="10" showButton="0"/>
    <filterColumn colId="11" showButton="0"/>
    <filterColumn colId="13" showButton="0"/>
    <filterColumn colId="14" showButton="0"/>
    <filterColumn colId="15" showButton="0"/>
    <filterColumn colId="16" showButton="0"/>
    <filterColumn colId="18" showButton="0"/>
    <filterColumn colId="19" showButton="0"/>
    <filterColumn colId="20" showButton="0"/>
  </autoFilter>
  <mergeCells count="261">
    <mergeCell ref="B60:E60"/>
    <mergeCell ref="F60:J60"/>
    <mergeCell ref="K60:N60"/>
    <mergeCell ref="O60:S60"/>
    <mergeCell ref="T60:W60"/>
    <mergeCell ref="B61:E61"/>
    <mergeCell ref="F61:J61"/>
    <mergeCell ref="K61:N61"/>
    <mergeCell ref="O61:S61"/>
    <mergeCell ref="T61:W61"/>
    <mergeCell ref="B58:E58"/>
    <mergeCell ref="F58:J58"/>
    <mergeCell ref="K58:N58"/>
    <mergeCell ref="O58:S58"/>
    <mergeCell ref="T58:W58"/>
    <mergeCell ref="B59:E59"/>
    <mergeCell ref="F59:J59"/>
    <mergeCell ref="K59:N59"/>
    <mergeCell ref="O59:S59"/>
    <mergeCell ref="T59:W59"/>
    <mergeCell ref="B56:E56"/>
    <mergeCell ref="F56:J56"/>
    <mergeCell ref="K56:N56"/>
    <mergeCell ref="O56:S56"/>
    <mergeCell ref="T56:W56"/>
    <mergeCell ref="B57:E57"/>
    <mergeCell ref="F57:J57"/>
    <mergeCell ref="K57:N57"/>
    <mergeCell ref="O57:S57"/>
    <mergeCell ref="T57:W57"/>
    <mergeCell ref="B54:E54"/>
    <mergeCell ref="F54:J54"/>
    <mergeCell ref="K54:N54"/>
    <mergeCell ref="O54:S54"/>
    <mergeCell ref="T54:W54"/>
    <mergeCell ref="B55:E55"/>
    <mergeCell ref="F55:J55"/>
    <mergeCell ref="K55:N55"/>
    <mergeCell ref="O55:S55"/>
    <mergeCell ref="T55:W55"/>
    <mergeCell ref="B52:E52"/>
    <mergeCell ref="F52:J52"/>
    <mergeCell ref="K52:N52"/>
    <mergeCell ref="O52:S52"/>
    <mergeCell ref="T52:W52"/>
    <mergeCell ref="B53:E53"/>
    <mergeCell ref="F53:J53"/>
    <mergeCell ref="K53:N53"/>
    <mergeCell ref="O53:S53"/>
    <mergeCell ref="T53:W53"/>
    <mergeCell ref="B50:E50"/>
    <mergeCell ref="F50:J50"/>
    <mergeCell ref="K50:N50"/>
    <mergeCell ref="O50:S50"/>
    <mergeCell ref="T50:W50"/>
    <mergeCell ref="B51:E51"/>
    <mergeCell ref="F51:J51"/>
    <mergeCell ref="K51:N51"/>
    <mergeCell ref="O51:S51"/>
    <mergeCell ref="T51:W51"/>
    <mergeCell ref="B49:E49"/>
    <mergeCell ref="F49:J49"/>
    <mergeCell ref="K49:N49"/>
    <mergeCell ref="O49:S49"/>
    <mergeCell ref="T49:W49"/>
    <mergeCell ref="B46:E46"/>
    <mergeCell ref="F46:J46"/>
    <mergeCell ref="K46:N46"/>
    <mergeCell ref="O46:S46"/>
    <mergeCell ref="T46:W46"/>
    <mergeCell ref="B48:E48"/>
    <mergeCell ref="F48:J48"/>
    <mergeCell ref="K48:N48"/>
    <mergeCell ref="O48:S48"/>
    <mergeCell ref="T48:W48"/>
    <mergeCell ref="B47:E47"/>
    <mergeCell ref="F47:J47"/>
    <mergeCell ref="K47:N47"/>
    <mergeCell ref="O47:S47"/>
    <mergeCell ref="T47:W47"/>
    <mergeCell ref="B44:E44"/>
    <mergeCell ref="F44:J44"/>
    <mergeCell ref="K44:N44"/>
    <mergeCell ref="O44:S44"/>
    <mergeCell ref="T44:W44"/>
    <mergeCell ref="B45:E45"/>
    <mergeCell ref="F45:J45"/>
    <mergeCell ref="K45:N45"/>
    <mergeCell ref="O45:S45"/>
    <mergeCell ref="T45:W45"/>
    <mergeCell ref="B42:E42"/>
    <mergeCell ref="F42:J42"/>
    <mergeCell ref="K42:N42"/>
    <mergeCell ref="O42:S42"/>
    <mergeCell ref="T42:W42"/>
    <mergeCell ref="B43:E43"/>
    <mergeCell ref="F43:J43"/>
    <mergeCell ref="K43:N43"/>
    <mergeCell ref="O43:S43"/>
    <mergeCell ref="T43:W43"/>
    <mergeCell ref="B40:E40"/>
    <mergeCell ref="F40:J40"/>
    <mergeCell ref="K40:N40"/>
    <mergeCell ref="O40:S40"/>
    <mergeCell ref="T40:W40"/>
    <mergeCell ref="B41:E41"/>
    <mergeCell ref="F41:J41"/>
    <mergeCell ref="K41:N41"/>
    <mergeCell ref="O41:S41"/>
    <mergeCell ref="T41:W41"/>
    <mergeCell ref="B39:E39"/>
    <mergeCell ref="F39:J39"/>
    <mergeCell ref="K39:N39"/>
    <mergeCell ref="O39:S39"/>
    <mergeCell ref="T39:W39"/>
    <mergeCell ref="B38:E38"/>
    <mergeCell ref="F38:J38"/>
    <mergeCell ref="K38:N38"/>
    <mergeCell ref="O38:S38"/>
    <mergeCell ref="T38:W38"/>
    <mergeCell ref="B37:E37"/>
    <mergeCell ref="F37:J37"/>
    <mergeCell ref="K37:N37"/>
    <mergeCell ref="O37:S37"/>
    <mergeCell ref="T37:W37"/>
    <mergeCell ref="B36:E36"/>
    <mergeCell ref="F36:J36"/>
    <mergeCell ref="K36:N36"/>
    <mergeCell ref="O36:S36"/>
    <mergeCell ref="T36:W36"/>
    <mergeCell ref="B35:E35"/>
    <mergeCell ref="F35:J35"/>
    <mergeCell ref="K35:N35"/>
    <mergeCell ref="O35:S35"/>
    <mergeCell ref="T35:W35"/>
    <mergeCell ref="B34:E34"/>
    <mergeCell ref="F34:J34"/>
    <mergeCell ref="K34:N34"/>
    <mergeCell ref="O34:S34"/>
    <mergeCell ref="T34:W34"/>
    <mergeCell ref="B33:E33"/>
    <mergeCell ref="F33:J33"/>
    <mergeCell ref="K33:N33"/>
    <mergeCell ref="O33:S33"/>
    <mergeCell ref="T33:W33"/>
    <mergeCell ref="B32:E32"/>
    <mergeCell ref="F32:J32"/>
    <mergeCell ref="K32:N32"/>
    <mergeCell ref="O32:S32"/>
    <mergeCell ref="T32:W32"/>
    <mergeCell ref="B31:E31"/>
    <mergeCell ref="F31:J31"/>
    <mergeCell ref="K31:N31"/>
    <mergeCell ref="O31:S31"/>
    <mergeCell ref="T31:W31"/>
    <mergeCell ref="B30:E30"/>
    <mergeCell ref="F30:J30"/>
    <mergeCell ref="K30:N30"/>
    <mergeCell ref="O30:S30"/>
    <mergeCell ref="T30:W30"/>
    <mergeCell ref="B29:E29"/>
    <mergeCell ref="F29:J29"/>
    <mergeCell ref="K29:N29"/>
    <mergeCell ref="O29:S29"/>
    <mergeCell ref="T29:W29"/>
    <mergeCell ref="T10:W10"/>
    <mergeCell ref="A1:A8"/>
    <mergeCell ref="B10:E10"/>
    <mergeCell ref="F10:J10"/>
    <mergeCell ref="K10:N10"/>
    <mergeCell ref="O10:S10"/>
    <mergeCell ref="B12:E12"/>
    <mergeCell ref="F12:J12"/>
    <mergeCell ref="K12:N12"/>
    <mergeCell ref="O12:S12"/>
    <mergeCell ref="T12:W12"/>
    <mergeCell ref="B11:E11"/>
    <mergeCell ref="F11:J11"/>
    <mergeCell ref="K11:N11"/>
    <mergeCell ref="O11:S11"/>
    <mergeCell ref="T11:W11"/>
    <mergeCell ref="B14:E14"/>
    <mergeCell ref="F14:J14"/>
    <mergeCell ref="K14:N14"/>
    <mergeCell ref="O14:S14"/>
    <mergeCell ref="T14:W14"/>
    <mergeCell ref="B13:E13"/>
    <mergeCell ref="F13:J13"/>
    <mergeCell ref="K13:N13"/>
    <mergeCell ref="O13:S13"/>
    <mergeCell ref="T13:W13"/>
    <mergeCell ref="B16:E16"/>
    <mergeCell ref="F16:J16"/>
    <mergeCell ref="K16:N16"/>
    <mergeCell ref="O16:S16"/>
    <mergeCell ref="T16:W16"/>
    <mergeCell ref="B15:E15"/>
    <mergeCell ref="F15:J15"/>
    <mergeCell ref="K15:N15"/>
    <mergeCell ref="O15:S15"/>
    <mergeCell ref="T15:W15"/>
    <mergeCell ref="B18:E18"/>
    <mergeCell ref="F18:J18"/>
    <mergeCell ref="K18:N18"/>
    <mergeCell ref="O18:S18"/>
    <mergeCell ref="T18:W18"/>
    <mergeCell ref="B17:E17"/>
    <mergeCell ref="F17:J17"/>
    <mergeCell ref="K17:N17"/>
    <mergeCell ref="O17:S17"/>
    <mergeCell ref="T17:W17"/>
    <mergeCell ref="B20:E20"/>
    <mergeCell ref="F20:J20"/>
    <mergeCell ref="K20:N20"/>
    <mergeCell ref="O20:S20"/>
    <mergeCell ref="T20:W20"/>
    <mergeCell ref="B19:E19"/>
    <mergeCell ref="F19:J19"/>
    <mergeCell ref="K19:N19"/>
    <mergeCell ref="O19:S19"/>
    <mergeCell ref="T19:W19"/>
    <mergeCell ref="B22:E22"/>
    <mergeCell ref="F22:J22"/>
    <mergeCell ref="K22:N22"/>
    <mergeCell ref="O22:S22"/>
    <mergeCell ref="T22:W22"/>
    <mergeCell ref="B21:E21"/>
    <mergeCell ref="F21:J21"/>
    <mergeCell ref="K21:N21"/>
    <mergeCell ref="O21:S21"/>
    <mergeCell ref="T21:W21"/>
    <mergeCell ref="B24:E24"/>
    <mergeCell ref="F24:J24"/>
    <mergeCell ref="K24:N24"/>
    <mergeCell ref="O24:S24"/>
    <mergeCell ref="T24:W24"/>
    <mergeCell ref="B23:E23"/>
    <mergeCell ref="F23:J23"/>
    <mergeCell ref="K23:N23"/>
    <mergeCell ref="O23:S23"/>
    <mergeCell ref="T23:W23"/>
    <mergeCell ref="B26:E26"/>
    <mergeCell ref="F26:J26"/>
    <mergeCell ref="K26:N26"/>
    <mergeCell ref="O26:S26"/>
    <mergeCell ref="T26:W26"/>
    <mergeCell ref="B25:E25"/>
    <mergeCell ref="F25:J25"/>
    <mergeCell ref="K25:N25"/>
    <mergeCell ref="O25:S25"/>
    <mergeCell ref="T25:W25"/>
    <mergeCell ref="B28:E28"/>
    <mergeCell ref="F28:J28"/>
    <mergeCell ref="K28:N28"/>
    <mergeCell ref="O28:S28"/>
    <mergeCell ref="T28:W28"/>
    <mergeCell ref="B27:E27"/>
    <mergeCell ref="F27:J27"/>
    <mergeCell ref="K27:N27"/>
    <mergeCell ref="O27:S27"/>
    <mergeCell ref="T27:W27"/>
  </mergeCells>
  <phoneticPr fontId="2" type="noConversion"/>
  <hyperlinks>
    <hyperlink ref="D4" r:id="rId1" xr:uid="{00000000-0004-0000-0300-000000000000}"/>
    <hyperlink ref="D3" r:id="rId2" xr:uid="{00000000-0004-0000-0300-000001000000}"/>
    <hyperlink ref="A1:A8" location="목차!A1" display="목차!A1" xr:uid="{00000000-0004-0000-0300-000002000000}"/>
    <hyperlink ref="D5" r:id="rId3" xr:uid="{00000000-0004-0000-0300-000003000000}"/>
    <hyperlink ref="D6" r:id="rId4" xr:uid="{00000000-0004-0000-0300-000004000000}"/>
    <hyperlink ref="D1" r:id="rId5" xr:uid="{00000000-0004-0000-0300-000005000000}"/>
    <hyperlink ref="A7" location="목차!A1" display="목차!A1" xr:uid="{00000000-0004-0000-0300-000006000000}"/>
    <hyperlink ref="D7" r:id="rId6" xr:uid="{00000000-0004-0000-0300-000007000000}"/>
  </hyperlinks>
  <pageMargins left="0.7" right="0.7" top="0.75" bottom="0.75" header="0.3" footer="0.3"/>
  <pageSetup paperSize="9" orientation="portrait" horizontalDpi="4294967292" r:id="rId7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E314"/>
  <sheetViews>
    <sheetView showGridLines="0" tabSelected="1" zoomScale="85" zoomScaleNormal="85" workbookViewId="0">
      <selection activeCell="W8" sqref="W8"/>
    </sheetView>
  </sheetViews>
  <sheetFormatPr defaultColWidth="3.83203125" defaultRowHeight="18" customHeight="1"/>
  <cols>
    <col min="1" max="1" width="3" customWidth="1"/>
  </cols>
  <sheetData>
    <row r="1" spans="1:4" ht="18" customHeight="1">
      <c r="A1" s="286" t="s">
        <v>0</v>
      </c>
      <c r="D1" s="15" t="s">
        <v>20</v>
      </c>
    </row>
    <row r="2" spans="1:4" ht="18" customHeight="1">
      <c r="A2" s="287"/>
      <c r="B2" t="s">
        <v>5</v>
      </c>
      <c r="D2" t="s">
        <v>6</v>
      </c>
    </row>
    <row r="3" spans="1:4" ht="18" customHeight="1">
      <c r="A3" s="287"/>
      <c r="B3" t="s">
        <v>3</v>
      </c>
      <c r="D3" s="15" t="s">
        <v>4</v>
      </c>
    </row>
    <row r="4" spans="1:4" ht="18" customHeight="1">
      <c r="A4" s="287"/>
      <c r="B4" t="s">
        <v>1</v>
      </c>
      <c r="D4" s="15" t="s">
        <v>2</v>
      </c>
    </row>
    <row r="5" spans="1:4" ht="18" customHeight="1">
      <c r="A5" s="287"/>
      <c r="B5" t="s">
        <v>10</v>
      </c>
      <c r="D5" s="15" t="s">
        <v>11</v>
      </c>
    </row>
    <row r="6" spans="1:4" ht="18" customHeight="1">
      <c r="A6" s="287"/>
      <c r="B6" t="s">
        <v>13</v>
      </c>
      <c r="D6" s="15" t="s">
        <v>12</v>
      </c>
    </row>
    <row r="7" spans="1:4" ht="18" customHeight="1">
      <c r="A7" s="287"/>
      <c r="B7" t="s">
        <v>24</v>
      </c>
      <c r="D7" s="15" t="s">
        <v>25</v>
      </c>
    </row>
    <row r="8" spans="1:4" ht="18" customHeight="1">
      <c r="A8" s="287"/>
      <c r="B8" t="s">
        <v>6317</v>
      </c>
    </row>
    <row r="9" spans="1:4" ht="18" customHeight="1">
      <c r="B9" t="s">
        <v>41</v>
      </c>
    </row>
    <row r="10" spans="1:4" ht="18" customHeight="1">
      <c r="C10" s="15" t="s">
        <v>42</v>
      </c>
    </row>
    <row r="12" spans="1:4" ht="18" customHeight="1">
      <c r="B12" t="s">
        <v>43</v>
      </c>
    </row>
    <row r="48" spans="2:2" ht="18" customHeight="1">
      <c r="B48" t="s">
        <v>45</v>
      </c>
    </row>
    <row r="49" spans="2:2" ht="18" customHeight="1">
      <c r="B49" s="16" t="s">
        <v>44</v>
      </c>
    </row>
    <row r="51" spans="2:2" ht="18" customHeight="1">
      <c r="B51" t="s">
        <v>46</v>
      </c>
    </row>
    <row r="132" spans="3:8" ht="18" customHeight="1">
      <c r="C132" t="s">
        <v>47</v>
      </c>
    </row>
    <row r="133" spans="3:8" ht="18" customHeight="1">
      <c r="D133" t="s">
        <v>48</v>
      </c>
      <c r="H133" t="s">
        <v>49</v>
      </c>
    </row>
    <row r="153" spans="3:3" ht="18" customHeight="1">
      <c r="C153" t="s">
        <v>50</v>
      </c>
    </row>
    <row r="154" spans="3:3" ht="18" customHeight="1">
      <c r="C154" t="s">
        <v>51</v>
      </c>
    </row>
    <row r="174" spans="3:20" ht="18" customHeight="1">
      <c r="C174" t="s">
        <v>52</v>
      </c>
    </row>
    <row r="175" spans="3:20" ht="18" customHeight="1">
      <c r="C175" s="5" t="s">
        <v>53</v>
      </c>
      <c r="D175" s="5"/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</row>
    <row r="176" spans="3:20" ht="18" customHeight="1">
      <c r="C176" s="5" t="s">
        <v>54</v>
      </c>
      <c r="D176" s="5"/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</row>
    <row r="177" spans="3:20" ht="18" customHeight="1">
      <c r="C177" s="5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</row>
    <row r="178" spans="3:20" ht="18" customHeight="1">
      <c r="C178" s="5" t="s">
        <v>55</v>
      </c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</row>
    <row r="179" spans="3:20" ht="18" customHeight="1">
      <c r="C179" s="5"/>
      <c r="D179" s="5"/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</row>
    <row r="180" spans="3:20" ht="18" customHeight="1">
      <c r="C180" s="5" t="s">
        <v>56</v>
      </c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</row>
    <row r="181" spans="3:20" ht="18" customHeight="1">
      <c r="C181" s="5" t="s">
        <v>57</v>
      </c>
      <c r="D181" s="5"/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</row>
    <row r="182" spans="3:20" ht="18" customHeight="1">
      <c r="C182" s="5" t="s">
        <v>58</v>
      </c>
      <c r="D182" s="5"/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</row>
    <row r="183" spans="3:20" ht="18" customHeight="1">
      <c r="C183" s="5"/>
      <c r="D183" s="5"/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</row>
    <row r="184" spans="3:20" ht="18" customHeight="1">
      <c r="C184" s="5" t="s">
        <v>59</v>
      </c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</row>
    <row r="185" spans="3:20" ht="18" customHeight="1">
      <c r="C185" s="5" t="s">
        <v>60</v>
      </c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</row>
    <row r="186" spans="3:20" ht="18" customHeight="1">
      <c r="C186" s="5" t="s">
        <v>54</v>
      </c>
      <c r="D186" s="5"/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</row>
    <row r="187" spans="3:20" ht="18" customHeight="1">
      <c r="C187" s="5"/>
      <c r="D187" s="5"/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</row>
    <row r="188" spans="3:20" ht="18" customHeight="1">
      <c r="C188" s="5" t="s">
        <v>61</v>
      </c>
      <c r="D188" s="5"/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</row>
    <row r="190" spans="3:20" ht="18" customHeight="1">
      <c r="C190" s="5" t="s">
        <v>63</v>
      </c>
      <c r="D190" s="18"/>
      <c r="E190" s="18"/>
      <c r="F190" s="17"/>
      <c r="G190" s="17"/>
    </row>
    <row r="191" spans="3:20" ht="18" customHeight="1">
      <c r="C191" s="7" t="s">
        <v>62</v>
      </c>
    </row>
    <row r="193" spans="3:20" ht="18" customHeight="1">
      <c r="C193" t="s">
        <v>64</v>
      </c>
    </row>
    <row r="194" spans="3:20" ht="18" customHeight="1">
      <c r="C194" s="5" t="s">
        <v>80</v>
      </c>
      <c r="D194" s="6"/>
      <c r="E194" s="6"/>
      <c r="F194" s="6"/>
      <c r="G194" s="6"/>
      <c r="H194" s="6"/>
      <c r="I194" s="6"/>
      <c r="J194" s="6"/>
      <c r="K194" s="6"/>
      <c r="L194" s="6"/>
      <c r="M194" s="6"/>
      <c r="N194" s="6"/>
      <c r="O194" s="6"/>
      <c r="P194" s="6"/>
      <c r="Q194" s="6"/>
      <c r="R194" s="6"/>
      <c r="S194" s="6"/>
      <c r="T194" s="6"/>
    </row>
    <row r="196" spans="3:20" ht="18" customHeight="1">
      <c r="C196" t="s">
        <v>69</v>
      </c>
    </row>
    <row r="197" spans="3:20" ht="18" customHeight="1">
      <c r="C197" s="5" t="s">
        <v>65</v>
      </c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</row>
    <row r="198" spans="3:20" ht="18" customHeight="1">
      <c r="C198" s="5" t="s">
        <v>406</v>
      </c>
      <c r="D198" s="5"/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</row>
    <row r="199" spans="3:20" ht="18" customHeight="1">
      <c r="C199" s="5" t="s">
        <v>66</v>
      </c>
      <c r="D199" s="5"/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</row>
    <row r="200" spans="3:20" ht="18" customHeight="1">
      <c r="C200" s="5"/>
      <c r="D200" s="5"/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</row>
    <row r="201" spans="3:20" ht="18" customHeight="1">
      <c r="C201" s="5" t="s">
        <v>67</v>
      </c>
      <c r="D201" s="5"/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</row>
    <row r="203" spans="3:20" ht="18" customHeight="1">
      <c r="C203" s="7" t="s">
        <v>70</v>
      </c>
      <c r="D203" s="8"/>
      <c r="E203" s="8"/>
      <c r="F203" s="8"/>
    </row>
    <row r="204" spans="3:20" ht="18" customHeight="1">
      <c r="C204" s="5" t="s">
        <v>81</v>
      </c>
      <c r="D204" s="5"/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</row>
    <row r="205" spans="3:20" ht="18" customHeight="1">
      <c r="C205" s="5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</row>
    <row r="206" spans="3:20" ht="18" customHeight="1">
      <c r="C206" s="5" t="s">
        <v>68</v>
      </c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</row>
    <row r="208" spans="3:20" ht="18" customHeight="1">
      <c r="C208" s="5" t="s">
        <v>73</v>
      </c>
      <c r="D208" s="17"/>
      <c r="E208" s="17"/>
      <c r="F208" s="17"/>
      <c r="G208" s="17"/>
      <c r="H208" s="17"/>
    </row>
    <row r="209" spans="3:20" ht="18" customHeight="1">
      <c r="C209" s="5" t="s">
        <v>71</v>
      </c>
      <c r="D209" s="5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</row>
    <row r="210" spans="3:20" ht="18" customHeight="1">
      <c r="C210" s="5"/>
      <c r="D210" s="5"/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</row>
    <row r="211" spans="3:20" ht="18" customHeight="1">
      <c r="C211" s="5" t="s">
        <v>72</v>
      </c>
      <c r="D211" s="5"/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</row>
    <row r="212" spans="3:20" ht="18" customHeight="1">
      <c r="C212" s="5" t="s">
        <v>54</v>
      </c>
      <c r="D212" s="5"/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</row>
    <row r="213" spans="3:20" ht="18" customHeight="1">
      <c r="C213" s="5"/>
      <c r="D213" s="5"/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</row>
    <row r="214" spans="3:20" ht="18" customHeight="1">
      <c r="C214" s="5" t="s">
        <v>55</v>
      </c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</row>
    <row r="215" spans="3:20" ht="18" customHeight="1">
      <c r="C215" s="5"/>
      <c r="D215" s="5"/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</row>
    <row r="216" spans="3:20" ht="18" customHeight="1">
      <c r="C216" s="5" t="s">
        <v>57</v>
      </c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</row>
    <row r="217" spans="3:20" ht="18" customHeight="1">
      <c r="C217" s="5"/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</row>
    <row r="218" spans="3:20" ht="18" customHeight="1">
      <c r="C218" s="5" t="s">
        <v>59</v>
      </c>
      <c r="D218" s="5"/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</row>
    <row r="219" spans="3:20" ht="18" customHeight="1">
      <c r="C219" s="5" t="s">
        <v>60</v>
      </c>
      <c r="D219" s="5"/>
      <c r="E219" s="5"/>
      <c r="F219" s="5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</row>
    <row r="220" spans="3:20" ht="18" customHeight="1">
      <c r="C220" s="5" t="s">
        <v>54</v>
      </c>
      <c r="D220" s="5"/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</row>
    <row r="221" spans="3:20" ht="18" customHeight="1">
      <c r="C221" s="5"/>
      <c r="D221" s="5"/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</row>
    <row r="222" spans="3:20" ht="18" customHeight="1">
      <c r="C222" t="s">
        <v>61</v>
      </c>
    </row>
    <row r="224" spans="3:20" ht="18" customHeight="1">
      <c r="C224" s="5" t="s">
        <v>77</v>
      </c>
      <c r="D224" s="17"/>
      <c r="E224" s="17"/>
      <c r="F224" s="17"/>
      <c r="G224" s="17"/>
      <c r="H224" s="17"/>
      <c r="I224" s="17"/>
      <c r="J224" s="17"/>
    </row>
    <row r="225" spans="3:20" ht="18" customHeight="1">
      <c r="C225" s="5" t="s">
        <v>74</v>
      </c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</row>
    <row r="226" spans="3:20" ht="18" customHeight="1">
      <c r="C226" s="5"/>
      <c r="D226" s="5"/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</row>
    <row r="227" spans="3:20" ht="18" customHeight="1">
      <c r="C227" s="5" t="s">
        <v>75</v>
      </c>
      <c r="D227" s="5"/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</row>
    <row r="228" spans="3:20" ht="18" customHeight="1">
      <c r="C228" s="5" t="s">
        <v>54</v>
      </c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</row>
    <row r="229" spans="3:20" ht="18" customHeight="1">
      <c r="C229" s="5"/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</row>
    <row r="230" spans="3:20" ht="18" customHeight="1">
      <c r="C230" s="5" t="s">
        <v>55</v>
      </c>
      <c r="D230" s="5"/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</row>
    <row r="231" spans="3:20" ht="18" customHeight="1">
      <c r="C231" s="5"/>
      <c r="D231" s="5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</row>
    <row r="232" spans="3:20" ht="18" customHeight="1">
      <c r="C232" s="5" t="s">
        <v>76</v>
      </c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</row>
    <row r="233" spans="3:20" ht="18" customHeight="1">
      <c r="C233" s="5"/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</row>
    <row r="234" spans="3:20" ht="18" customHeight="1">
      <c r="C234" s="5" t="s">
        <v>59</v>
      </c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</row>
    <row r="235" spans="3:20" ht="18" customHeight="1">
      <c r="C235" s="5" t="s">
        <v>60</v>
      </c>
      <c r="D235" s="5"/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</row>
    <row r="236" spans="3:20" ht="18" customHeight="1">
      <c r="C236" s="5" t="s">
        <v>54</v>
      </c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</row>
    <row r="239" spans="3:20" ht="18" customHeight="1">
      <c r="C239" s="5" t="s">
        <v>78</v>
      </c>
      <c r="D239" s="17"/>
      <c r="E239" s="17"/>
      <c r="F239" s="17"/>
      <c r="G239" s="17"/>
      <c r="H239" s="17"/>
    </row>
    <row r="240" spans="3:20" ht="18" customHeight="1">
      <c r="C240" t="s">
        <v>79</v>
      </c>
    </row>
    <row r="270" spans="3:3" ht="18" customHeight="1">
      <c r="C270" t="s">
        <v>82</v>
      </c>
    </row>
    <row r="271" spans="3:3" ht="18" customHeight="1">
      <c r="C271" t="s">
        <v>88</v>
      </c>
    </row>
    <row r="272" spans="3:3" ht="18" customHeight="1">
      <c r="C272" t="s">
        <v>89</v>
      </c>
    </row>
    <row r="273" spans="3:31" ht="18" customHeight="1">
      <c r="C273" s="5" t="s">
        <v>83</v>
      </c>
      <c r="D273" s="5"/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  <c r="U273" s="5"/>
      <c r="V273" s="5"/>
      <c r="W273" s="5"/>
      <c r="X273" s="5"/>
      <c r="Y273" s="5"/>
      <c r="Z273" s="5"/>
      <c r="AA273" s="5"/>
      <c r="AB273" s="5"/>
      <c r="AC273" s="5"/>
      <c r="AD273" s="5"/>
      <c r="AE273" s="5"/>
    </row>
    <row r="274" spans="3:31" ht="18" customHeight="1">
      <c r="C274" s="5" t="s">
        <v>84</v>
      </c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  <c r="U274" s="5"/>
      <c r="V274" s="5"/>
      <c r="W274" s="5"/>
      <c r="X274" s="5"/>
      <c r="Y274" s="5"/>
      <c r="Z274" s="5"/>
      <c r="AA274" s="5"/>
      <c r="AB274" s="5"/>
      <c r="AC274" s="5"/>
      <c r="AD274" s="5"/>
      <c r="AE274" s="5"/>
    </row>
    <row r="275" spans="3:31" ht="18" customHeight="1">
      <c r="C275" s="5"/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  <c r="U275" s="5"/>
      <c r="V275" s="5"/>
      <c r="W275" s="5"/>
      <c r="X275" s="5"/>
      <c r="Y275" s="5"/>
      <c r="Z275" s="5"/>
      <c r="AA275" s="5"/>
      <c r="AB275" s="5"/>
      <c r="AC275" s="5"/>
      <c r="AD275" s="5"/>
      <c r="AE275" s="5"/>
    </row>
    <row r="276" spans="3:31" ht="18" customHeight="1">
      <c r="C276" s="5" t="s">
        <v>85</v>
      </c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  <c r="U276" s="5"/>
      <c r="V276" s="5"/>
      <c r="W276" s="5"/>
      <c r="X276" s="5"/>
      <c r="Y276" s="5"/>
      <c r="Z276" s="5"/>
      <c r="AA276" s="5"/>
      <c r="AB276" s="5"/>
      <c r="AC276" s="5"/>
      <c r="AD276" s="5"/>
      <c r="AE276" s="5"/>
    </row>
    <row r="277" spans="3:31" ht="18" customHeight="1">
      <c r="C277" s="5" t="s">
        <v>54</v>
      </c>
      <c r="D277" s="5"/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  <c r="U277" s="5"/>
      <c r="V277" s="5"/>
      <c r="W277" s="5"/>
      <c r="X277" s="5"/>
      <c r="Y277" s="5"/>
      <c r="Z277" s="5"/>
      <c r="AA277" s="5"/>
      <c r="AB277" s="5"/>
      <c r="AC277" s="5"/>
      <c r="AD277" s="5"/>
      <c r="AE277" s="5"/>
    </row>
    <row r="278" spans="3:31" ht="18" customHeight="1">
      <c r="C278" s="5"/>
      <c r="D278" s="5"/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  <c r="U278" s="5"/>
      <c r="V278" s="5"/>
      <c r="W278" s="5"/>
      <c r="X278" s="5"/>
      <c r="Y278" s="5"/>
      <c r="Z278" s="5"/>
      <c r="AA278" s="5"/>
      <c r="AB278" s="5"/>
      <c r="AC278" s="5"/>
      <c r="AD278" s="5"/>
      <c r="AE278" s="5"/>
    </row>
    <row r="279" spans="3:31" ht="18" customHeight="1">
      <c r="C279" s="5" t="s">
        <v>55</v>
      </c>
      <c r="D279" s="5"/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  <c r="U279" s="5"/>
      <c r="V279" s="5"/>
      <c r="W279" s="5"/>
      <c r="X279" s="5"/>
      <c r="Y279" s="5"/>
      <c r="Z279" s="5"/>
      <c r="AA279" s="5"/>
      <c r="AB279" s="5"/>
      <c r="AC279" s="5"/>
      <c r="AD279" s="5"/>
      <c r="AE279" s="5"/>
    </row>
    <row r="280" spans="3:31" ht="18" customHeight="1">
      <c r="C280" s="5"/>
      <c r="D280" s="5"/>
      <c r="E280" s="5"/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  <c r="U280" s="5"/>
      <c r="V280" s="5"/>
      <c r="W280" s="5"/>
      <c r="X280" s="5"/>
      <c r="Y280" s="5"/>
      <c r="Z280" s="5"/>
      <c r="AA280" s="5"/>
      <c r="AB280" s="5"/>
      <c r="AC280" s="5"/>
      <c r="AD280" s="5"/>
      <c r="AE280" s="5"/>
    </row>
    <row r="281" spans="3:31" ht="18" customHeight="1">
      <c r="C281" s="5" t="s">
        <v>86</v>
      </c>
      <c r="D281" s="5"/>
      <c r="E281" s="5"/>
      <c r="F281" s="5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  <c r="U281" s="5"/>
      <c r="V281" s="5"/>
      <c r="W281" s="5"/>
      <c r="X281" s="5"/>
      <c r="Y281" s="5"/>
      <c r="Z281" s="5"/>
      <c r="AA281" s="5"/>
      <c r="AB281" s="5"/>
      <c r="AC281" s="5"/>
      <c r="AD281" s="5"/>
      <c r="AE281" s="5"/>
    </row>
    <row r="282" spans="3:31" ht="18" customHeight="1">
      <c r="C282" s="5"/>
      <c r="D282" s="5"/>
      <c r="E282" s="5"/>
      <c r="F282" s="5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  <c r="U282" s="5"/>
      <c r="V282" s="5"/>
      <c r="W282" s="5"/>
      <c r="X282" s="5"/>
      <c r="Y282" s="5"/>
      <c r="Z282" s="5"/>
      <c r="AA282" s="5"/>
      <c r="AB282" s="5"/>
      <c r="AC282" s="5"/>
      <c r="AD282" s="5"/>
      <c r="AE282" s="5"/>
    </row>
    <row r="283" spans="3:31" ht="18" customHeight="1">
      <c r="C283" s="5" t="s">
        <v>59</v>
      </c>
      <c r="D283" s="5"/>
      <c r="E283" s="5"/>
      <c r="F283" s="5"/>
      <c r="G283" s="5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  <c r="U283" s="5"/>
      <c r="V283" s="5"/>
      <c r="W283" s="5"/>
      <c r="X283" s="5"/>
      <c r="Y283" s="5"/>
      <c r="Z283" s="5"/>
      <c r="AA283" s="5"/>
      <c r="AB283" s="5"/>
      <c r="AC283" s="5"/>
      <c r="AD283" s="5"/>
      <c r="AE283" s="5"/>
    </row>
    <row r="284" spans="3:31" ht="18" customHeight="1">
      <c r="C284" s="5" t="s">
        <v>60</v>
      </c>
      <c r="D284" s="5"/>
      <c r="E284" s="5"/>
      <c r="F284" s="5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  <c r="U284" s="5"/>
      <c r="V284" s="5"/>
      <c r="W284" s="5"/>
      <c r="X284" s="5"/>
      <c r="Y284" s="5"/>
      <c r="Z284" s="5"/>
      <c r="AA284" s="5"/>
      <c r="AB284" s="5"/>
      <c r="AC284" s="5"/>
      <c r="AD284" s="5"/>
      <c r="AE284" s="5"/>
    </row>
    <row r="285" spans="3:31" ht="18" customHeight="1">
      <c r="C285" s="5" t="s">
        <v>54</v>
      </c>
      <c r="D285" s="5"/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  <c r="U285" s="5"/>
      <c r="V285" s="5"/>
      <c r="W285" s="5"/>
      <c r="X285" s="5"/>
      <c r="Y285" s="5"/>
      <c r="Z285" s="5"/>
      <c r="AA285" s="5"/>
      <c r="AB285" s="5"/>
      <c r="AC285" s="5"/>
      <c r="AD285" s="5"/>
      <c r="AE285" s="5"/>
    </row>
    <row r="286" spans="3:31" ht="18" customHeight="1">
      <c r="C286" s="5"/>
      <c r="D286" s="5"/>
      <c r="E286" s="5"/>
      <c r="F286" s="5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  <c r="U286" s="5"/>
      <c r="V286" s="5"/>
      <c r="W286" s="5"/>
      <c r="X286" s="5"/>
      <c r="Y286" s="5"/>
      <c r="Z286" s="5"/>
      <c r="AA286" s="5"/>
      <c r="AB286" s="5"/>
      <c r="AC286" s="5"/>
      <c r="AD286" s="5"/>
      <c r="AE286" s="5"/>
    </row>
    <row r="287" spans="3:31" ht="18" customHeight="1">
      <c r="C287" s="19" t="s">
        <v>87</v>
      </c>
      <c r="D287" s="20"/>
      <c r="E287" s="20"/>
      <c r="F287" s="20"/>
      <c r="G287" s="20"/>
      <c r="H287" s="20"/>
      <c r="I287" s="20"/>
      <c r="J287" s="20"/>
      <c r="K287" s="20"/>
      <c r="L287" s="20"/>
      <c r="M287" s="5"/>
      <c r="N287" s="5"/>
      <c r="O287" s="5"/>
      <c r="P287" s="5"/>
      <c r="Q287" s="5"/>
      <c r="R287" s="5"/>
      <c r="S287" s="5"/>
      <c r="T287" s="5"/>
      <c r="U287" s="5"/>
      <c r="V287" s="5"/>
      <c r="W287" s="5"/>
      <c r="X287" s="5"/>
      <c r="Y287" s="5"/>
      <c r="Z287" s="5"/>
      <c r="AA287" s="5"/>
      <c r="AB287" s="5"/>
      <c r="AC287" s="5"/>
      <c r="AD287" s="5"/>
      <c r="AE287" s="5"/>
    </row>
    <row r="289" spans="3:24" ht="18" customHeight="1">
      <c r="C289" s="7" t="s">
        <v>90</v>
      </c>
      <c r="D289" s="8"/>
      <c r="E289" s="8"/>
      <c r="F289" s="8"/>
      <c r="G289" s="8"/>
      <c r="H289" s="8"/>
      <c r="I289" s="8"/>
    </row>
    <row r="292" spans="3:24" ht="18" customHeight="1">
      <c r="C292" t="s">
        <v>91</v>
      </c>
    </row>
    <row r="293" spans="3:24" ht="18" customHeight="1">
      <c r="C293" t="s">
        <v>92</v>
      </c>
    </row>
    <row r="295" spans="3:24" ht="18" customHeight="1">
      <c r="C295" s="19" t="s">
        <v>74</v>
      </c>
      <c r="D295" s="20"/>
      <c r="E295" s="20"/>
      <c r="F295" s="20"/>
      <c r="G295" s="20"/>
      <c r="H295" s="20"/>
      <c r="I295" s="20"/>
      <c r="J295" s="20"/>
      <c r="K295" s="20"/>
      <c r="L295" s="5"/>
      <c r="M295" s="5"/>
      <c r="N295" s="5"/>
      <c r="O295" s="5"/>
      <c r="P295" s="5"/>
      <c r="Q295" s="5"/>
      <c r="R295" s="5"/>
      <c r="S295" s="5"/>
      <c r="T295" s="5"/>
      <c r="U295" s="5"/>
      <c r="V295" s="5"/>
      <c r="W295" s="5"/>
      <c r="X295" s="5"/>
    </row>
    <row r="296" spans="3:24" ht="18" customHeight="1">
      <c r="C296" s="5"/>
      <c r="D296" s="5"/>
      <c r="E296" s="5"/>
      <c r="F296" s="5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  <c r="U296" s="5"/>
      <c r="V296" s="5"/>
      <c r="W296" s="5"/>
      <c r="X296" s="5"/>
    </row>
    <row r="297" spans="3:24" ht="18" customHeight="1">
      <c r="C297" s="5" t="s">
        <v>93</v>
      </c>
      <c r="D297" s="5"/>
      <c r="E297" s="5"/>
      <c r="F297" s="5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  <c r="U297" s="5"/>
      <c r="V297" s="5"/>
      <c r="W297" s="5"/>
      <c r="X297" s="5"/>
    </row>
    <row r="298" spans="3:24" ht="18" customHeight="1">
      <c r="C298" s="5" t="s">
        <v>54</v>
      </c>
      <c r="D298" s="5"/>
      <c r="E298" s="5"/>
      <c r="F298" s="5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  <c r="U298" s="5"/>
      <c r="V298" s="5"/>
      <c r="W298" s="5"/>
      <c r="X298" s="5"/>
    </row>
    <row r="299" spans="3:24" ht="18" customHeight="1">
      <c r="C299" s="5"/>
      <c r="D299" s="5"/>
      <c r="E299" s="5"/>
      <c r="F299" s="5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  <c r="U299" s="5"/>
      <c r="V299" s="5"/>
      <c r="W299" s="5"/>
      <c r="X299" s="5"/>
    </row>
    <row r="300" spans="3:24" ht="18" customHeight="1">
      <c r="C300" s="5" t="s">
        <v>55</v>
      </c>
      <c r="D300" s="5"/>
      <c r="E300" s="5"/>
      <c r="F300" s="5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  <c r="U300" s="5"/>
      <c r="V300" s="5"/>
      <c r="W300" s="5"/>
      <c r="X300" s="5"/>
    </row>
    <row r="301" spans="3:24" ht="18" customHeight="1">
      <c r="C301" s="5"/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  <c r="U301" s="5"/>
      <c r="V301" s="5"/>
      <c r="W301" s="5"/>
      <c r="X301" s="5"/>
    </row>
    <row r="302" spans="3:24" ht="18" customHeight="1">
      <c r="C302" s="5" t="s">
        <v>94</v>
      </c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  <c r="U302" s="5"/>
      <c r="V302" s="5"/>
      <c r="W302" s="5"/>
      <c r="X302" s="5"/>
    </row>
    <row r="303" spans="3:24" ht="18" customHeight="1">
      <c r="C303" s="5"/>
      <c r="D303" s="5"/>
      <c r="E303" s="5"/>
      <c r="F303" s="5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  <c r="U303" s="5"/>
      <c r="V303" s="5"/>
      <c r="W303" s="5"/>
      <c r="X303" s="5"/>
    </row>
    <row r="304" spans="3:24" ht="18" customHeight="1">
      <c r="C304" s="5" t="s">
        <v>59</v>
      </c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  <c r="U304" s="5"/>
      <c r="V304" s="5"/>
      <c r="W304" s="5"/>
      <c r="X304" s="5"/>
    </row>
    <row r="305" spans="3:24" ht="18" customHeight="1">
      <c r="C305" s="5" t="s">
        <v>60</v>
      </c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  <c r="U305" s="5"/>
      <c r="V305" s="5"/>
      <c r="W305" s="5"/>
      <c r="X305" s="5"/>
    </row>
    <row r="306" spans="3:24" ht="18" customHeight="1">
      <c r="C306" s="5" t="s">
        <v>54</v>
      </c>
      <c r="D306" s="5"/>
      <c r="E306" s="5"/>
      <c r="F306" s="5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  <c r="U306" s="5"/>
      <c r="V306" s="5"/>
      <c r="W306" s="5"/>
      <c r="X306" s="5"/>
    </row>
    <row r="307" spans="3:24" ht="18" customHeight="1">
      <c r="C307" s="5"/>
      <c r="D307" s="5"/>
      <c r="E307" s="5"/>
      <c r="F307" s="5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  <c r="U307" s="5"/>
      <c r="V307" s="5"/>
      <c r="W307" s="5"/>
      <c r="X307" s="5"/>
    </row>
    <row r="308" spans="3:24" ht="18" customHeight="1">
      <c r="C308" s="5" t="s">
        <v>95</v>
      </c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  <c r="U308" s="5"/>
      <c r="V308" s="5"/>
      <c r="W308" s="5"/>
      <c r="X308" s="5"/>
    </row>
    <row r="309" spans="3:24" ht="18" customHeight="1">
      <c r="C309" s="5"/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  <c r="U309" s="5"/>
      <c r="V309" s="5"/>
      <c r="W309" s="5"/>
      <c r="X309" s="5"/>
    </row>
    <row r="310" spans="3:24" ht="18" customHeight="1">
      <c r="C310" s="5" t="s">
        <v>96</v>
      </c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  <c r="U310" s="5"/>
      <c r="V310" s="5"/>
      <c r="W310" s="5"/>
      <c r="X310" s="5"/>
    </row>
    <row r="311" spans="3:24" ht="18" customHeight="1">
      <c r="C311" s="5"/>
      <c r="D311" s="5"/>
      <c r="E311" s="5"/>
      <c r="F311" s="5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  <c r="U311" s="5"/>
      <c r="V311" s="5"/>
      <c r="W311" s="5"/>
      <c r="X311" s="5"/>
    </row>
    <row r="312" spans="3:24" ht="18" customHeight="1">
      <c r="C312" s="19" t="s">
        <v>97</v>
      </c>
      <c r="D312" s="20"/>
      <c r="E312" s="20"/>
      <c r="F312" s="20"/>
      <c r="G312" s="20"/>
      <c r="H312" s="20"/>
      <c r="I312" s="20"/>
      <c r="J312" s="20"/>
      <c r="K312" s="20"/>
      <c r="L312" s="20"/>
      <c r="M312" s="20"/>
      <c r="N312" s="20"/>
      <c r="O312" s="20"/>
      <c r="P312" s="5"/>
      <c r="Q312" s="5"/>
      <c r="R312" s="5"/>
      <c r="S312" s="5"/>
      <c r="T312" s="5"/>
      <c r="U312" s="5"/>
      <c r="V312" s="5"/>
      <c r="W312" s="5"/>
      <c r="X312" s="5"/>
    </row>
    <row r="314" spans="3:24" ht="18" customHeight="1">
      <c r="C314" t="s">
        <v>98</v>
      </c>
    </row>
  </sheetData>
  <mergeCells count="1">
    <mergeCell ref="A1:A8"/>
  </mergeCells>
  <phoneticPr fontId="2" type="noConversion"/>
  <hyperlinks>
    <hyperlink ref="D4" r:id="rId1" xr:uid="{00000000-0004-0000-0500-000000000000}"/>
    <hyperlink ref="D3" r:id="rId2" xr:uid="{00000000-0004-0000-0500-000001000000}"/>
    <hyperlink ref="A1:A8" location="목차!A1" display="목차!A1" xr:uid="{00000000-0004-0000-0500-000002000000}"/>
    <hyperlink ref="D5" r:id="rId3" xr:uid="{00000000-0004-0000-0500-000003000000}"/>
    <hyperlink ref="D6" r:id="rId4" xr:uid="{00000000-0004-0000-0500-000004000000}"/>
    <hyperlink ref="D1" r:id="rId5" xr:uid="{00000000-0004-0000-0500-000005000000}"/>
    <hyperlink ref="A7" location="목차!A1" display="목차!A1" xr:uid="{00000000-0004-0000-0500-000006000000}"/>
    <hyperlink ref="D7" r:id="rId6" xr:uid="{00000000-0004-0000-0500-000007000000}"/>
    <hyperlink ref="C10" r:id="rId7" xr:uid="{00000000-0004-0000-0500-000008000000}"/>
  </hyperlinks>
  <pageMargins left="0.7" right="0.7" top="0.75" bottom="0.75" header="0.3" footer="0.3"/>
  <pageSetup paperSize="9" orientation="portrait" horizontalDpi="4294967292" r:id="rId8"/>
  <drawing r:id="rId9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641FA13-92D9-4BCE-9D4B-26A50DE2D062}">
  <dimension ref="A1:D93"/>
  <sheetViews>
    <sheetView showGridLines="0" zoomScale="115" zoomScaleNormal="115" workbookViewId="0">
      <selection activeCell="B10" sqref="B10"/>
    </sheetView>
  </sheetViews>
  <sheetFormatPr defaultColWidth="3.83203125" defaultRowHeight="18" customHeight="1"/>
  <cols>
    <col min="1" max="1" width="3" customWidth="1"/>
    <col min="3" max="3" width="5.25" bestFit="1" customWidth="1"/>
  </cols>
  <sheetData>
    <row r="1" spans="1:4" ht="18" customHeight="1">
      <c r="A1" s="286" t="s">
        <v>0</v>
      </c>
      <c r="D1" s="15" t="s">
        <v>20</v>
      </c>
    </row>
    <row r="2" spans="1:4" ht="18" customHeight="1">
      <c r="A2" s="287"/>
      <c r="B2" t="s">
        <v>5</v>
      </c>
      <c r="D2" t="s">
        <v>6</v>
      </c>
    </row>
    <row r="3" spans="1:4" ht="18" customHeight="1">
      <c r="A3" s="287"/>
      <c r="B3" t="s">
        <v>3</v>
      </c>
      <c r="D3" s="15" t="s">
        <v>4</v>
      </c>
    </row>
    <row r="4" spans="1:4" ht="18" customHeight="1">
      <c r="A4" s="287"/>
      <c r="B4" t="s">
        <v>1</v>
      </c>
      <c r="D4" s="15" t="s">
        <v>2</v>
      </c>
    </row>
    <row r="5" spans="1:4" ht="18" customHeight="1">
      <c r="A5" s="287"/>
      <c r="B5" t="s">
        <v>10</v>
      </c>
      <c r="D5" s="15" t="s">
        <v>11</v>
      </c>
    </row>
    <row r="6" spans="1:4" ht="18" customHeight="1">
      <c r="A6" s="287"/>
      <c r="B6" t="s">
        <v>13</v>
      </c>
      <c r="D6" s="15" t="s">
        <v>12</v>
      </c>
    </row>
    <row r="7" spans="1:4" ht="18" customHeight="1">
      <c r="A7" s="287"/>
      <c r="B7" t="s">
        <v>24</v>
      </c>
      <c r="D7" s="15" t="s">
        <v>25</v>
      </c>
    </row>
    <row r="8" spans="1:4" ht="18" customHeight="1">
      <c r="A8" s="287"/>
      <c r="B8" t="s">
        <v>405</v>
      </c>
      <c r="D8" s="15" t="s">
        <v>404</v>
      </c>
    </row>
    <row r="9" spans="1:4" ht="18" customHeight="1">
      <c r="A9" s="287"/>
      <c r="B9" t="s">
        <v>3787</v>
      </c>
      <c r="D9" s="15" t="s">
        <v>3788</v>
      </c>
    </row>
    <row r="10" spans="1:4" ht="18" customHeight="1">
      <c r="A10" s="287"/>
      <c r="B10" t="s">
        <v>6317</v>
      </c>
    </row>
    <row r="12" spans="1:4" ht="18" customHeight="1">
      <c r="C12" s="52" t="s">
        <v>547</v>
      </c>
    </row>
    <row r="13" spans="1:4" ht="18" customHeight="1">
      <c r="C13" s="52" t="s">
        <v>4815</v>
      </c>
    </row>
    <row r="14" spans="1:4" ht="18" customHeight="1">
      <c r="C14" s="52" t="s">
        <v>4798</v>
      </c>
    </row>
    <row r="15" spans="1:4" ht="18" customHeight="1">
      <c r="C15" s="52"/>
    </row>
    <row r="16" spans="1:4" ht="18" customHeight="1">
      <c r="C16" s="76" t="s">
        <v>4822</v>
      </c>
    </row>
    <row r="17" spans="3:3" ht="18" customHeight="1">
      <c r="C17" s="76"/>
    </row>
    <row r="18" spans="3:3" ht="18" customHeight="1">
      <c r="C18" s="52" t="s">
        <v>4816</v>
      </c>
    </row>
    <row r="19" spans="3:3" ht="18" customHeight="1">
      <c r="C19" s="54" t="s">
        <v>4823</v>
      </c>
    </row>
    <row r="20" spans="3:3" ht="18" customHeight="1">
      <c r="C20" s="54" t="s">
        <v>4824</v>
      </c>
    </row>
    <row r="21" spans="3:3" ht="18" customHeight="1">
      <c r="C21" s="76" t="s">
        <v>4825</v>
      </c>
    </row>
    <row r="22" spans="3:3" ht="18" customHeight="1">
      <c r="C22" s="76" t="s">
        <v>4826</v>
      </c>
    </row>
    <row r="23" spans="3:3" ht="18" customHeight="1">
      <c r="C23" s="76" t="s">
        <v>4827</v>
      </c>
    </row>
    <row r="24" spans="3:3" ht="18" customHeight="1">
      <c r="C24" s="54" t="s">
        <v>972</v>
      </c>
    </row>
    <row r="25" spans="3:3" ht="18" customHeight="1">
      <c r="C25" s="76" t="s">
        <v>4828</v>
      </c>
    </row>
    <row r="26" spans="3:3" ht="18" customHeight="1">
      <c r="C26" s="76" t="s">
        <v>109</v>
      </c>
    </row>
    <row r="27" spans="3:3" ht="18" customHeight="1">
      <c r="C27" s="76"/>
    </row>
    <row r="28" spans="3:3" ht="18" customHeight="1">
      <c r="C28" s="52" t="s">
        <v>4600</v>
      </c>
    </row>
    <row r="29" spans="3:3" ht="18" customHeight="1">
      <c r="C29" s="76" t="s">
        <v>3980</v>
      </c>
    </row>
    <row r="30" spans="3:3" ht="18" customHeight="1">
      <c r="C30" s="76"/>
    </row>
    <row r="31" spans="3:3" ht="18" customHeight="1">
      <c r="C31" s="52" t="s">
        <v>4817</v>
      </c>
    </row>
    <row r="32" spans="3:3" ht="18" customHeight="1">
      <c r="C32" s="54" t="s">
        <v>4829</v>
      </c>
    </row>
    <row r="33" spans="3:3" ht="18" customHeight="1">
      <c r="C33" s="54"/>
    </row>
    <row r="34" spans="3:3" ht="18" customHeight="1">
      <c r="C34" s="52" t="s">
        <v>4818</v>
      </c>
    </row>
    <row r="35" spans="3:3" ht="18" customHeight="1">
      <c r="C35" s="52" t="s">
        <v>4819</v>
      </c>
    </row>
    <row r="36" spans="3:3" ht="18" customHeight="1">
      <c r="C36" s="52"/>
    </row>
    <row r="37" spans="3:3" ht="18" customHeight="1">
      <c r="C37" s="52" t="s">
        <v>4799</v>
      </c>
    </row>
    <row r="38" spans="3:3" ht="18" customHeight="1">
      <c r="C38" s="52" t="s">
        <v>4800</v>
      </c>
    </row>
    <row r="39" spans="3:3" ht="18" customHeight="1">
      <c r="C39" s="52"/>
    </row>
    <row r="40" spans="3:3" ht="18" customHeight="1">
      <c r="C40" s="52" t="s">
        <v>4801</v>
      </c>
    </row>
    <row r="41" spans="3:3" ht="18" customHeight="1">
      <c r="C41" s="52" t="s">
        <v>4802</v>
      </c>
    </row>
    <row r="42" spans="3:3" ht="18" customHeight="1">
      <c r="C42" s="52"/>
    </row>
    <row r="43" spans="3:3" ht="18" customHeight="1">
      <c r="C43" s="54" t="s">
        <v>4830</v>
      </c>
    </row>
    <row r="44" spans="3:3" ht="18" customHeight="1">
      <c r="C44" s="76" t="s">
        <v>4803</v>
      </c>
    </row>
    <row r="45" spans="3:3" ht="18" customHeight="1">
      <c r="C45" s="76" t="s">
        <v>4804</v>
      </c>
    </row>
    <row r="46" spans="3:3" ht="18" customHeight="1">
      <c r="C46" s="76" t="s">
        <v>4831</v>
      </c>
    </row>
    <row r="47" spans="3:3" ht="18" customHeight="1">
      <c r="C47" s="76" t="s">
        <v>4805</v>
      </c>
    </row>
    <row r="48" spans="3:3" ht="18" customHeight="1">
      <c r="C48" s="54" t="s">
        <v>2077</v>
      </c>
    </row>
    <row r="49" spans="3:3" ht="18" customHeight="1">
      <c r="C49" s="76" t="s">
        <v>4832</v>
      </c>
    </row>
    <row r="50" spans="3:3" ht="18" customHeight="1">
      <c r="C50" s="76" t="s">
        <v>4833</v>
      </c>
    </row>
    <row r="51" spans="3:3" ht="18" customHeight="1">
      <c r="C51" s="76" t="s">
        <v>4834</v>
      </c>
    </row>
    <row r="52" spans="3:3" ht="18" customHeight="1">
      <c r="C52" s="76" t="s">
        <v>4835</v>
      </c>
    </row>
    <row r="53" spans="3:3" ht="18" customHeight="1">
      <c r="C53" s="76" t="s">
        <v>4836</v>
      </c>
    </row>
    <row r="54" spans="3:3" ht="18" customHeight="1">
      <c r="C54" s="76" t="s">
        <v>4837</v>
      </c>
    </row>
    <row r="55" spans="3:3" ht="18" customHeight="1">
      <c r="C55" s="76" t="s">
        <v>4806</v>
      </c>
    </row>
    <row r="56" spans="3:3" ht="18" customHeight="1">
      <c r="C56" s="76" t="s">
        <v>4838</v>
      </c>
    </row>
    <row r="57" spans="3:3" ht="18" customHeight="1">
      <c r="C57" s="76" t="s">
        <v>4134</v>
      </c>
    </row>
    <row r="58" spans="3:3" ht="18" customHeight="1">
      <c r="C58" s="54" t="s">
        <v>4839</v>
      </c>
    </row>
    <row r="59" spans="3:3" ht="18" customHeight="1">
      <c r="C59" s="76" t="s">
        <v>109</v>
      </c>
    </row>
    <row r="60" spans="3:3" ht="18" customHeight="1">
      <c r="C60" s="76"/>
    </row>
    <row r="61" spans="3:3" ht="18" customHeight="1">
      <c r="C61" s="52" t="s">
        <v>4820</v>
      </c>
    </row>
    <row r="62" spans="3:3" ht="18" customHeight="1">
      <c r="C62" s="54" t="s">
        <v>3136</v>
      </c>
    </row>
    <row r="63" spans="3:3" ht="18" customHeight="1">
      <c r="C63" s="54" t="s">
        <v>4840</v>
      </c>
    </row>
    <row r="64" spans="3:3" ht="18" customHeight="1">
      <c r="C64" s="52" t="s">
        <v>4821</v>
      </c>
    </row>
    <row r="65" spans="3:3" ht="18" customHeight="1">
      <c r="C65" s="54" t="s">
        <v>4841</v>
      </c>
    </row>
    <row r="66" spans="3:3" ht="18" customHeight="1">
      <c r="C66" s="79" t="s">
        <v>4855</v>
      </c>
    </row>
    <row r="67" spans="3:3" ht="18" customHeight="1">
      <c r="C67" s="79"/>
    </row>
    <row r="68" spans="3:3" ht="18" customHeight="1">
      <c r="C68" s="199" t="s">
        <v>4856</v>
      </c>
    </row>
    <row r="69" spans="3:3" ht="18" customHeight="1">
      <c r="C69" s="54" t="s">
        <v>4842</v>
      </c>
    </row>
    <row r="70" spans="3:3" ht="18" customHeight="1">
      <c r="C70" s="54" t="s">
        <v>2077</v>
      </c>
    </row>
    <row r="71" spans="3:3" ht="18" customHeight="1">
      <c r="C71" s="76" t="s">
        <v>4843</v>
      </c>
    </row>
    <row r="72" spans="3:3" ht="18" customHeight="1">
      <c r="C72" s="76" t="s">
        <v>4807</v>
      </c>
    </row>
    <row r="73" spans="3:3" ht="18" customHeight="1">
      <c r="C73" s="76" t="s">
        <v>4808</v>
      </c>
    </row>
    <row r="74" spans="3:3" ht="18" customHeight="1">
      <c r="C74" s="76" t="s">
        <v>4844</v>
      </c>
    </row>
    <row r="75" spans="3:3" ht="18" customHeight="1">
      <c r="C75" s="76" t="s">
        <v>4809</v>
      </c>
    </row>
    <row r="76" spans="3:3" ht="18" customHeight="1">
      <c r="C76" s="76" t="s">
        <v>4845</v>
      </c>
    </row>
    <row r="77" spans="3:3" ht="18" customHeight="1">
      <c r="C77" s="76" t="s">
        <v>4846</v>
      </c>
    </row>
    <row r="78" spans="3:3" ht="18" customHeight="1">
      <c r="C78" s="76" t="s">
        <v>4847</v>
      </c>
    </row>
    <row r="79" spans="3:3" ht="18" customHeight="1">
      <c r="C79" s="76" t="s">
        <v>4848</v>
      </c>
    </row>
    <row r="80" spans="3:3" ht="18" customHeight="1">
      <c r="C80" s="76" t="s">
        <v>4849</v>
      </c>
    </row>
    <row r="81" spans="3:3" ht="18" customHeight="1">
      <c r="C81" s="76" t="s">
        <v>4850</v>
      </c>
    </row>
    <row r="82" spans="3:3" ht="18" customHeight="1">
      <c r="C82" s="76" t="s">
        <v>4851</v>
      </c>
    </row>
    <row r="83" spans="3:3" ht="18" customHeight="1">
      <c r="C83" s="76" t="s">
        <v>4810</v>
      </c>
    </row>
    <row r="84" spans="3:3" ht="18" customHeight="1">
      <c r="C84" s="76" t="s">
        <v>4852</v>
      </c>
    </row>
    <row r="85" spans="3:3" ht="18" customHeight="1">
      <c r="C85" s="76" t="s">
        <v>4811</v>
      </c>
    </row>
    <row r="86" spans="3:3" ht="18" customHeight="1">
      <c r="C86" s="76" t="s">
        <v>4853</v>
      </c>
    </row>
    <row r="87" spans="3:3" ht="18" customHeight="1">
      <c r="C87" s="76" t="s">
        <v>4147</v>
      </c>
    </row>
    <row r="88" spans="3:3" ht="18" customHeight="1">
      <c r="C88" s="76" t="s">
        <v>4812</v>
      </c>
    </row>
    <row r="89" spans="3:3" ht="18" customHeight="1">
      <c r="C89" s="76" t="s">
        <v>4813</v>
      </c>
    </row>
    <row r="90" spans="3:3" ht="18" customHeight="1">
      <c r="C90" s="54" t="s">
        <v>4854</v>
      </c>
    </row>
    <row r="91" spans="3:3" ht="18" customHeight="1">
      <c r="C91" s="54" t="s">
        <v>4840</v>
      </c>
    </row>
    <row r="92" spans="3:3" ht="18" customHeight="1">
      <c r="C92" s="76" t="s">
        <v>4814</v>
      </c>
    </row>
    <row r="93" spans="3:3" ht="18" customHeight="1">
      <c r="C93" s="76" t="s">
        <v>109</v>
      </c>
    </row>
  </sheetData>
  <mergeCells count="1">
    <mergeCell ref="A1:A10"/>
  </mergeCells>
  <phoneticPr fontId="2" type="noConversion"/>
  <hyperlinks>
    <hyperlink ref="D4" r:id="rId1" xr:uid="{559D5699-ECCA-4EDE-8E7E-E236EDD397AA}"/>
    <hyperlink ref="D3" r:id="rId2" xr:uid="{1B6B1386-11DC-45E6-B541-666D6402C6AD}"/>
    <hyperlink ref="A1:A10" location="목차!A1" display="목차!A1" xr:uid="{20FAF3D3-1563-47D8-87AC-BE0000BB05E6}"/>
    <hyperlink ref="D5" r:id="rId3" xr:uid="{FA1481AC-0687-4F55-8A46-43888BE8F012}"/>
    <hyperlink ref="D6" r:id="rId4" xr:uid="{40D98500-E64A-4EB5-A2DD-ECFE7D5C4B1C}"/>
    <hyperlink ref="D1" r:id="rId5" xr:uid="{89617EA1-0C47-49E7-906B-3D1224380BF9}"/>
    <hyperlink ref="A7" location="목차!A1" display="목차!A1" xr:uid="{09706540-F521-4E97-B633-E2044B6728B6}"/>
    <hyperlink ref="D7" r:id="rId6" xr:uid="{EF3DCB6E-5FF2-4791-8C54-BA1800547A37}"/>
    <hyperlink ref="D8" r:id="rId7" xr:uid="{C1B07DA0-0C6F-4CA9-8406-932506FFDDFC}"/>
    <hyperlink ref="A9" location="목차!A1" display="목차!A1" xr:uid="{7B968287-6E8A-4366-83F0-27BED0906CC7}"/>
    <hyperlink ref="D9" r:id="rId8" xr:uid="{0D8D90C0-90DA-474F-8F87-EDA016BC7528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9CDCB1-A73E-4873-A198-664B7014F062}">
  <dimension ref="A1:AI137"/>
  <sheetViews>
    <sheetView showGridLines="0" zoomScale="85" zoomScaleNormal="85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18" ht="18" customHeight="1">
      <c r="A1" s="286" t="s">
        <v>0</v>
      </c>
      <c r="D1" s="15" t="s">
        <v>20</v>
      </c>
    </row>
    <row r="2" spans="1:18" ht="18" customHeight="1">
      <c r="A2" s="287"/>
      <c r="B2" t="s">
        <v>5</v>
      </c>
      <c r="D2" t="s">
        <v>6</v>
      </c>
    </row>
    <row r="3" spans="1:18" ht="18" customHeight="1">
      <c r="A3" s="287"/>
      <c r="B3" t="s">
        <v>3</v>
      </c>
      <c r="D3" s="15" t="s">
        <v>4</v>
      </c>
    </row>
    <row r="4" spans="1:18" ht="18" customHeight="1">
      <c r="A4" s="287"/>
      <c r="B4" t="s">
        <v>1</v>
      </c>
      <c r="D4" s="15" t="s">
        <v>2</v>
      </c>
    </row>
    <row r="5" spans="1:18" ht="18" customHeight="1">
      <c r="A5" s="287"/>
      <c r="B5" t="s">
        <v>10</v>
      </c>
      <c r="D5" s="15" t="s">
        <v>11</v>
      </c>
    </row>
    <row r="6" spans="1:18" ht="18" customHeight="1">
      <c r="A6" s="287"/>
      <c r="B6" t="s">
        <v>13</v>
      </c>
      <c r="D6" s="15" t="s">
        <v>12</v>
      </c>
    </row>
    <row r="7" spans="1:18" ht="18" customHeight="1">
      <c r="A7" s="287"/>
      <c r="B7" t="s">
        <v>24</v>
      </c>
      <c r="D7" s="15" t="s">
        <v>25</v>
      </c>
    </row>
    <row r="8" spans="1:18" ht="18" customHeight="1">
      <c r="A8" s="287"/>
      <c r="B8" t="s">
        <v>405</v>
      </c>
      <c r="D8" s="15" t="s">
        <v>404</v>
      </c>
    </row>
    <row r="9" spans="1:18" ht="18" customHeight="1">
      <c r="A9" s="287"/>
      <c r="B9" t="s">
        <v>3787</v>
      </c>
      <c r="D9" s="15" t="s">
        <v>3788</v>
      </c>
    </row>
    <row r="10" spans="1:18" ht="18" customHeight="1">
      <c r="A10" s="287"/>
      <c r="B10" t="s">
        <v>6317</v>
      </c>
    </row>
    <row r="12" spans="1:18" ht="18" customHeight="1">
      <c r="C12" s="42" t="s">
        <v>6269</v>
      </c>
      <c r="D12" s="42"/>
      <c r="E12" s="42"/>
      <c r="F12" s="42"/>
      <c r="G12" s="42"/>
      <c r="H12" s="42"/>
      <c r="I12" s="42"/>
      <c r="J12" s="42"/>
    </row>
    <row r="13" spans="1:18" ht="18" customHeight="1">
      <c r="D13" t="s">
        <v>6270</v>
      </c>
    </row>
    <row r="14" spans="1:18" ht="18" customHeight="1">
      <c r="D14" t="s">
        <v>6272</v>
      </c>
    </row>
    <row r="15" spans="1:18" ht="18" customHeight="1">
      <c r="E15" t="s">
        <v>6271</v>
      </c>
    </row>
    <row r="16" spans="1:18" ht="18" customHeight="1">
      <c r="R16" t="s">
        <v>6281</v>
      </c>
    </row>
    <row r="17" spans="5:18" ht="18" customHeight="1">
      <c r="E17" s="212" t="s">
        <v>6274</v>
      </c>
      <c r="F17" s="213"/>
      <c r="G17" s="213"/>
      <c r="H17" s="213"/>
      <c r="I17" s="213"/>
      <c r="J17" s="213"/>
      <c r="K17" s="213"/>
      <c r="L17" s="213"/>
      <c r="M17" s="213"/>
      <c r="N17" s="213"/>
      <c r="O17" s="213"/>
      <c r="P17" s="213"/>
      <c r="R17" t="s">
        <v>6282</v>
      </c>
    </row>
    <row r="18" spans="5:18" ht="18" customHeight="1">
      <c r="E18" s="214" t="s">
        <v>6273</v>
      </c>
      <c r="F18" s="213"/>
      <c r="G18" s="213"/>
      <c r="H18" s="213"/>
      <c r="I18" s="213"/>
      <c r="J18" s="213"/>
      <c r="K18" s="213"/>
      <c r="L18" s="213"/>
      <c r="M18" s="213"/>
      <c r="N18" s="213"/>
      <c r="O18" s="213"/>
      <c r="P18" s="213"/>
    </row>
    <row r="19" spans="5:18" ht="18" customHeight="1">
      <c r="E19" s="212" t="s">
        <v>974</v>
      </c>
      <c r="F19" s="213"/>
      <c r="G19" s="213"/>
      <c r="H19" s="213"/>
      <c r="I19" s="265"/>
      <c r="J19" s="265"/>
      <c r="K19" s="265"/>
      <c r="L19" s="265"/>
      <c r="M19" s="265"/>
      <c r="N19" s="213"/>
      <c r="O19" s="213"/>
      <c r="P19" s="213"/>
    </row>
    <row r="20" spans="5:18" ht="18" customHeight="1">
      <c r="E20" s="214" t="s">
        <v>6275</v>
      </c>
      <c r="F20" s="213"/>
      <c r="G20" s="213"/>
      <c r="H20" s="213"/>
      <c r="I20" s="213"/>
      <c r="J20" s="213"/>
      <c r="K20" s="213"/>
      <c r="L20" s="213"/>
      <c r="M20" s="265" t="s">
        <v>6278</v>
      </c>
      <c r="N20" s="213"/>
      <c r="O20" s="213"/>
      <c r="P20" s="213"/>
    </row>
    <row r="21" spans="5:18" ht="18" customHeight="1">
      <c r="E21" s="214" t="s">
        <v>6276</v>
      </c>
      <c r="F21" s="213"/>
      <c r="G21" s="213"/>
      <c r="H21" s="213"/>
      <c r="I21" s="213"/>
      <c r="J21" s="213"/>
      <c r="K21" s="213"/>
      <c r="L21" s="226" t="s">
        <v>6277</v>
      </c>
      <c r="M21" s="213"/>
      <c r="N21" s="213"/>
      <c r="O21" s="265" t="s">
        <v>6280</v>
      </c>
      <c r="P21" s="213"/>
    </row>
    <row r="23" spans="5:18" ht="18" customHeight="1">
      <c r="Q23" t="s">
        <v>6291</v>
      </c>
    </row>
    <row r="24" spans="5:18" ht="18" customHeight="1">
      <c r="Q24" t="s">
        <v>6292</v>
      </c>
    </row>
    <row r="26" spans="5:18" ht="18" customHeight="1">
      <c r="Q26" t="s">
        <v>6293</v>
      </c>
    </row>
    <row r="27" spans="5:18" ht="18" customHeight="1">
      <c r="Q27" t="s">
        <v>6294</v>
      </c>
    </row>
    <row r="29" spans="5:18" ht="18" customHeight="1">
      <c r="Q29" t="s">
        <v>6295</v>
      </c>
    </row>
    <row r="37" spans="5:31" ht="18" customHeight="1">
      <c r="E37" s="212" t="s">
        <v>6274</v>
      </c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</row>
    <row r="38" spans="5:31" ht="18" customHeight="1">
      <c r="E38" s="214" t="s">
        <v>6273</v>
      </c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</row>
    <row r="39" spans="5:31" ht="18" customHeight="1">
      <c r="E39" s="212" t="s">
        <v>974</v>
      </c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</row>
    <row r="40" spans="5:31" ht="18" customHeight="1">
      <c r="E40" s="214" t="s">
        <v>6279</v>
      </c>
      <c r="F40" s="213"/>
      <c r="G40" s="213"/>
      <c r="H40" s="213"/>
      <c r="I40" s="213"/>
      <c r="J40" s="213"/>
      <c r="K40" s="213"/>
      <c r="L40" s="213"/>
      <c r="M40" s="213"/>
      <c r="N40" s="265"/>
      <c r="O40" s="213"/>
      <c r="P40" s="213"/>
    </row>
    <row r="41" spans="5:31" ht="18" customHeight="1">
      <c r="E41" s="214" t="s">
        <v>6276</v>
      </c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</row>
    <row r="46" spans="5:31" ht="18" customHeight="1">
      <c r="E46" s="216" t="s">
        <v>6283</v>
      </c>
      <c r="F46" s="213"/>
      <c r="G46" s="213"/>
      <c r="H46" s="213"/>
      <c r="I46" s="213"/>
      <c r="J46" s="213"/>
      <c r="K46" s="213"/>
      <c r="L46" s="213"/>
      <c r="M46" s="213"/>
      <c r="N46" s="213"/>
      <c r="O46" s="213"/>
      <c r="P46" s="213"/>
      <c r="Q46" s="213"/>
      <c r="R46" s="213"/>
      <c r="S46" s="213"/>
      <c r="T46" s="213"/>
      <c r="U46" s="213"/>
      <c r="V46" s="213"/>
      <c r="W46" s="213"/>
      <c r="X46" s="213"/>
      <c r="Y46" s="213"/>
      <c r="Z46" s="213"/>
      <c r="AA46" s="213"/>
      <c r="AB46" s="213"/>
      <c r="AC46" s="213"/>
      <c r="AD46" s="213"/>
      <c r="AE46" s="213"/>
    </row>
    <row r="47" spans="5:31" ht="18" customHeight="1">
      <c r="E47" s="212" t="s">
        <v>1029</v>
      </c>
      <c r="F47" s="213"/>
      <c r="G47" s="213"/>
      <c r="H47" s="213"/>
      <c r="I47" s="213"/>
      <c r="J47" s="213"/>
      <c r="K47" s="213"/>
      <c r="L47" s="213"/>
      <c r="M47" s="213"/>
      <c r="N47" s="213"/>
      <c r="O47" s="213"/>
      <c r="P47" s="213"/>
      <c r="Q47" s="213"/>
      <c r="R47" s="213"/>
      <c r="S47" s="213"/>
      <c r="T47" s="213"/>
      <c r="U47" s="213"/>
      <c r="V47" s="213"/>
      <c r="W47" s="213"/>
      <c r="X47" s="213"/>
      <c r="Y47" s="213"/>
      <c r="Z47" s="213"/>
      <c r="AA47" s="213"/>
      <c r="AB47" s="213"/>
      <c r="AC47" s="213"/>
      <c r="AD47" s="213"/>
      <c r="AE47" s="213"/>
    </row>
    <row r="48" spans="5:31" ht="18" customHeight="1">
      <c r="E48" s="214" t="s">
        <v>279</v>
      </c>
      <c r="F48" s="213"/>
      <c r="G48" s="213"/>
      <c r="H48" s="213"/>
      <c r="I48" s="213"/>
      <c r="J48" s="213"/>
      <c r="K48" s="213"/>
      <c r="L48" s="213"/>
      <c r="M48" s="213"/>
      <c r="N48" s="213"/>
      <c r="O48" s="213"/>
      <c r="P48" s="213"/>
      <c r="Q48" s="213"/>
      <c r="R48" s="213"/>
      <c r="S48" s="213"/>
      <c r="T48" s="213"/>
      <c r="U48" s="213"/>
      <c r="V48" s="213"/>
      <c r="W48" s="213"/>
      <c r="X48" s="213"/>
      <c r="Y48" s="213"/>
      <c r="Z48" s="213"/>
      <c r="AA48" s="213"/>
      <c r="AB48" s="213"/>
      <c r="AC48" s="213"/>
      <c r="AD48" s="213"/>
      <c r="AE48" s="213"/>
    </row>
    <row r="49" spans="5:31" ht="18" customHeight="1">
      <c r="E49" s="214" t="s">
        <v>567</v>
      </c>
      <c r="F49" s="213"/>
      <c r="G49" s="213"/>
      <c r="H49" s="213"/>
      <c r="I49" s="213"/>
      <c r="J49" s="213"/>
      <c r="K49" s="213"/>
      <c r="L49" s="213"/>
      <c r="M49" s="213"/>
      <c r="N49" s="213"/>
      <c r="O49" s="213"/>
      <c r="P49" s="213"/>
      <c r="Q49" s="213"/>
      <c r="R49" s="213"/>
      <c r="S49" s="213"/>
      <c r="T49" s="213"/>
      <c r="U49" s="213"/>
      <c r="V49" s="213"/>
      <c r="W49" s="213"/>
      <c r="X49" s="213"/>
      <c r="Y49" s="213"/>
      <c r="Z49" s="213"/>
      <c r="AA49" s="213"/>
      <c r="AB49" s="213"/>
      <c r="AC49" s="213"/>
      <c r="AD49" s="213"/>
      <c r="AE49" s="213"/>
    </row>
    <row r="50" spans="5:31" ht="18" customHeight="1">
      <c r="E50" s="214" t="s">
        <v>1515</v>
      </c>
      <c r="F50" s="213"/>
      <c r="G50" s="213"/>
      <c r="H50" s="213"/>
      <c r="I50" s="213"/>
      <c r="J50" s="213"/>
      <c r="K50" s="213"/>
      <c r="L50" s="213"/>
      <c r="M50" s="213"/>
      <c r="N50" s="213"/>
      <c r="O50" s="213"/>
      <c r="P50" s="213"/>
      <c r="Q50" s="213"/>
      <c r="R50" s="213"/>
      <c r="S50" s="213"/>
      <c r="T50" s="213"/>
      <c r="U50" s="213"/>
      <c r="V50" s="213"/>
      <c r="W50" s="213"/>
      <c r="X50" s="213"/>
      <c r="Y50" s="213"/>
      <c r="Z50" s="213"/>
      <c r="AA50" s="213"/>
      <c r="AB50" s="213"/>
      <c r="AC50" s="213"/>
      <c r="AD50" s="213"/>
      <c r="AE50" s="213"/>
    </row>
    <row r="51" spans="5:31" ht="18" customHeight="1">
      <c r="E51" s="214" t="s">
        <v>6284</v>
      </c>
      <c r="F51" s="213"/>
      <c r="G51" s="213"/>
      <c r="H51" s="213"/>
      <c r="I51" s="213"/>
      <c r="J51" s="213"/>
      <c r="K51" s="213"/>
      <c r="L51" s="213"/>
      <c r="M51" s="213"/>
      <c r="N51" s="213"/>
      <c r="O51" s="213"/>
      <c r="P51" s="213"/>
      <c r="Q51" s="213"/>
      <c r="R51" s="213"/>
      <c r="S51" s="213"/>
      <c r="T51" s="213"/>
      <c r="U51" s="213"/>
      <c r="V51" s="213"/>
      <c r="W51" s="213"/>
      <c r="X51" s="213"/>
      <c r="Y51" s="213"/>
      <c r="Z51" s="213"/>
      <c r="AA51" s="213"/>
      <c r="AB51" s="213"/>
      <c r="AC51" s="213"/>
      <c r="AD51" s="213"/>
      <c r="AE51" s="213"/>
    </row>
    <row r="52" spans="5:31" ht="18" customHeight="1">
      <c r="E52" s="214" t="s">
        <v>6285</v>
      </c>
      <c r="F52" s="213"/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  <c r="U52" s="213"/>
      <c r="V52" s="213"/>
      <c r="W52" s="213"/>
      <c r="X52" s="213"/>
      <c r="Y52" s="213"/>
      <c r="Z52" s="213"/>
      <c r="AA52" s="213"/>
      <c r="AB52" s="213"/>
      <c r="AC52" s="213"/>
      <c r="AD52" s="213"/>
      <c r="AE52" s="213"/>
    </row>
    <row r="53" spans="5:31" ht="18" customHeight="1">
      <c r="E53" s="214" t="s">
        <v>6286</v>
      </c>
      <c r="F53" s="213"/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  <c r="V53" s="213"/>
      <c r="W53" s="213"/>
      <c r="X53" s="213"/>
      <c r="Y53" s="213"/>
      <c r="Z53" s="213"/>
      <c r="AA53" s="213"/>
      <c r="AB53" s="213"/>
      <c r="AC53" s="213"/>
      <c r="AD53" s="213"/>
      <c r="AE53" s="213"/>
    </row>
    <row r="54" spans="5:31" ht="18" customHeight="1">
      <c r="E54" s="212" t="s">
        <v>974</v>
      </c>
      <c r="F54" s="213"/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  <c r="V54" s="213"/>
      <c r="W54" s="213"/>
      <c r="X54" s="213"/>
      <c r="Y54" s="213"/>
      <c r="Z54" s="213"/>
      <c r="AA54" s="213"/>
      <c r="AB54" s="213"/>
      <c r="AC54" s="213"/>
      <c r="AD54" s="213"/>
      <c r="AE54" s="213"/>
    </row>
    <row r="55" spans="5:31" ht="18" customHeight="1">
      <c r="E55" s="214" t="s">
        <v>6287</v>
      </c>
      <c r="F55" s="213"/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  <c r="V55" s="213"/>
      <c r="W55" s="213"/>
      <c r="X55" s="213"/>
      <c r="Y55" s="213"/>
      <c r="Z55" s="213"/>
      <c r="AA55" s="213"/>
      <c r="AB55" s="213"/>
      <c r="AC55" s="213"/>
      <c r="AD55" s="213"/>
      <c r="AE55" s="213"/>
    </row>
    <row r="56" spans="5:31" ht="18" customHeight="1">
      <c r="E56" s="214" t="s">
        <v>6275</v>
      </c>
      <c r="F56" s="213"/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  <c r="V56" s="213"/>
      <c r="W56" s="213"/>
      <c r="X56" s="213"/>
      <c r="Y56" s="213"/>
      <c r="Z56" s="213"/>
      <c r="AA56" s="213"/>
      <c r="AB56" s="213"/>
      <c r="AC56" s="213"/>
      <c r="AD56" s="213"/>
      <c r="AE56" s="213"/>
    </row>
    <row r="57" spans="5:31" ht="18" customHeight="1">
      <c r="E57" s="212" t="s">
        <v>6288</v>
      </c>
      <c r="F57" s="213"/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  <c r="V57" s="213"/>
      <c r="W57" s="213"/>
      <c r="X57" s="213"/>
      <c r="Y57" s="213"/>
      <c r="Z57" s="213"/>
      <c r="AA57" s="213"/>
      <c r="AB57" s="213"/>
      <c r="AC57" s="213"/>
      <c r="AD57" s="213"/>
      <c r="AE57" s="213"/>
    </row>
    <row r="73" spans="4:25" ht="18" customHeight="1">
      <c r="D73" s="28" t="s">
        <v>6289</v>
      </c>
      <c r="E73" s="28"/>
      <c r="F73" s="28"/>
      <c r="G73" s="28"/>
      <c r="H73" s="28"/>
      <c r="I73" s="28"/>
      <c r="J73" s="28"/>
      <c r="K73" s="28"/>
      <c r="L73" s="28"/>
    </row>
    <row r="74" spans="4:25" ht="18" customHeight="1">
      <c r="E74" t="s">
        <v>6290</v>
      </c>
    </row>
    <row r="77" spans="4:25" ht="18" customHeight="1">
      <c r="Y77" t="s">
        <v>6307</v>
      </c>
    </row>
    <row r="88" spans="5:24" ht="18" customHeight="1">
      <c r="E88" s="212" t="s">
        <v>6301</v>
      </c>
      <c r="F88" s="213"/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  <c r="U88" s="213"/>
      <c r="V88" s="213"/>
      <c r="W88" s="213"/>
      <c r="X88" s="213"/>
    </row>
    <row r="89" spans="5:24" ht="18" customHeight="1">
      <c r="E89" s="214" t="s">
        <v>6296</v>
      </c>
      <c r="F89" s="213"/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  <c r="U89" s="213"/>
      <c r="V89" s="213"/>
      <c r="W89" s="213"/>
      <c r="X89" s="213"/>
    </row>
    <row r="90" spans="5:24" ht="18" customHeight="1">
      <c r="E90" s="214" t="s">
        <v>6297</v>
      </c>
      <c r="F90" s="213"/>
      <c r="G90" s="213"/>
      <c r="H90" s="213"/>
      <c r="I90" s="213"/>
      <c r="J90" s="213"/>
      <c r="K90" s="213"/>
      <c r="L90" s="213"/>
      <c r="M90" s="213"/>
      <c r="N90" s="213"/>
      <c r="O90" s="213"/>
      <c r="P90" s="213"/>
      <c r="Q90" s="213"/>
      <c r="R90" s="213"/>
      <c r="S90" s="213"/>
      <c r="T90" s="213"/>
      <c r="U90" s="213"/>
      <c r="V90" s="213"/>
      <c r="W90" s="213"/>
      <c r="X90" s="213"/>
    </row>
    <row r="91" spans="5:24" ht="18" customHeight="1">
      <c r="E91" s="214" t="s">
        <v>6298</v>
      </c>
      <c r="F91" s="213"/>
      <c r="G91" s="213"/>
      <c r="H91" s="213"/>
      <c r="I91" s="213"/>
      <c r="J91" s="213"/>
      <c r="K91" s="213"/>
      <c r="L91" s="213"/>
      <c r="M91" s="213"/>
      <c r="N91" s="213"/>
      <c r="O91" s="213"/>
      <c r="P91" s="213"/>
      <c r="Q91" s="213"/>
      <c r="R91" s="213"/>
      <c r="S91" s="213"/>
      <c r="T91" s="213"/>
      <c r="U91" s="213"/>
      <c r="V91" s="213"/>
      <c r="W91" s="213"/>
      <c r="X91" s="213"/>
    </row>
    <row r="92" spans="5:24" ht="18" customHeight="1">
      <c r="E92" s="214" t="s">
        <v>6299</v>
      </c>
      <c r="F92" s="213"/>
      <c r="G92" s="213"/>
      <c r="H92" s="213"/>
      <c r="I92" s="213"/>
      <c r="J92" s="213"/>
      <c r="K92" s="213"/>
      <c r="L92" s="213"/>
      <c r="M92" s="213"/>
      <c r="N92" s="213"/>
      <c r="O92" s="213"/>
      <c r="P92" s="213"/>
      <c r="Q92" s="213"/>
      <c r="R92" s="213"/>
      <c r="S92" s="213"/>
      <c r="T92" s="213"/>
      <c r="U92" s="213"/>
      <c r="V92" s="213"/>
      <c r="W92" s="213"/>
      <c r="X92" s="213"/>
    </row>
    <row r="93" spans="5:24" ht="18" customHeight="1">
      <c r="E93" s="214" t="s">
        <v>6302</v>
      </c>
      <c r="F93" s="213"/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  <c r="T93" s="213"/>
      <c r="U93" s="213"/>
      <c r="V93" s="213"/>
      <c r="W93" s="213"/>
      <c r="X93" s="213"/>
    </row>
    <row r="94" spans="5:24" ht="18" customHeight="1">
      <c r="E94" s="214" t="s">
        <v>6303</v>
      </c>
      <c r="F94" s="213"/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  <c r="U94" s="213"/>
      <c r="V94" s="213"/>
      <c r="W94" s="213"/>
      <c r="X94" s="213"/>
    </row>
    <row r="95" spans="5:24" ht="18" customHeight="1">
      <c r="E95" s="212" t="s">
        <v>6304</v>
      </c>
      <c r="F95" s="213"/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  <c r="U95" s="213"/>
      <c r="V95" s="213"/>
      <c r="W95" s="213"/>
      <c r="X95" s="213"/>
    </row>
    <row r="96" spans="5:24" ht="18" customHeight="1">
      <c r="E96" s="216" t="s">
        <v>6300</v>
      </c>
      <c r="F96" s="213"/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  <c r="U96" s="213"/>
      <c r="V96" s="213"/>
      <c r="W96" s="213"/>
      <c r="X96" s="213"/>
    </row>
    <row r="97" spans="5:24" ht="18" customHeight="1">
      <c r="E97" s="214" t="s">
        <v>6287</v>
      </c>
      <c r="F97" s="213"/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  <c r="U97" s="213"/>
      <c r="V97" s="213"/>
      <c r="W97" s="213"/>
      <c r="X97" s="213"/>
    </row>
    <row r="98" spans="5:24" ht="18" customHeight="1">
      <c r="E98" s="214" t="s">
        <v>6305</v>
      </c>
      <c r="F98" s="213"/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  <c r="U98" s="213"/>
      <c r="V98" s="213"/>
      <c r="W98" s="213"/>
      <c r="X98" s="213"/>
    </row>
    <row r="99" spans="5:24" ht="18" customHeight="1">
      <c r="E99" s="262" t="s">
        <v>6306</v>
      </c>
      <c r="F99" s="213"/>
      <c r="G99" s="164"/>
      <c r="H99" s="164"/>
      <c r="I99" s="164"/>
      <c r="J99" s="164"/>
      <c r="K99" s="164"/>
      <c r="L99" s="164"/>
      <c r="M99" s="164"/>
      <c r="N99" s="213"/>
      <c r="O99" s="213"/>
      <c r="P99" s="213"/>
      <c r="Q99" s="213"/>
      <c r="R99" s="213"/>
      <c r="S99" s="213"/>
      <c r="T99" s="213"/>
      <c r="U99" s="213"/>
      <c r="V99" s="213"/>
      <c r="W99" s="213"/>
      <c r="X99" s="213"/>
    </row>
    <row r="100" spans="5:24" ht="18" customHeight="1">
      <c r="E100" s="212" t="s">
        <v>6288</v>
      </c>
      <c r="F100" s="213"/>
      <c r="G100" s="213"/>
      <c r="H100" s="213"/>
      <c r="I100" s="213"/>
      <c r="J100" s="213"/>
      <c r="K100" s="213"/>
      <c r="L100" s="213"/>
      <c r="M100" s="213"/>
      <c r="N100" s="213"/>
      <c r="O100" s="213"/>
      <c r="P100" s="213"/>
      <c r="Q100" s="213"/>
      <c r="R100" s="213"/>
      <c r="S100" s="213"/>
      <c r="T100" s="213"/>
      <c r="U100" s="213"/>
      <c r="V100" s="213"/>
      <c r="W100" s="213"/>
      <c r="X100" s="213"/>
    </row>
    <row r="113" spans="3:35" ht="18" customHeight="1">
      <c r="C113" s="168" t="s">
        <v>6308</v>
      </c>
      <c r="D113" s="42"/>
      <c r="E113" s="42"/>
      <c r="F113" s="42"/>
      <c r="G113" s="42"/>
      <c r="H113" s="42"/>
      <c r="I113" s="42"/>
      <c r="J113" s="42"/>
      <c r="K113" s="42"/>
      <c r="L113" s="42"/>
      <c r="M113" s="42"/>
      <c r="N113" s="42"/>
      <c r="O113" s="42"/>
      <c r="P113" s="42"/>
      <c r="Q113" s="42"/>
      <c r="R113" s="42"/>
      <c r="S113" s="42"/>
      <c r="T113" s="42"/>
      <c r="U113" s="42"/>
      <c r="V113" s="42"/>
      <c r="W113" s="42"/>
      <c r="X113" s="42"/>
      <c r="Y113" s="42"/>
      <c r="Z113" s="42"/>
      <c r="AA113" s="42"/>
      <c r="AB113" s="42"/>
      <c r="AC113" s="42"/>
      <c r="AD113" s="42"/>
      <c r="AE113" s="42"/>
      <c r="AF113" s="42"/>
      <c r="AG113" s="42"/>
      <c r="AH113" s="42"/>
      <c r="AI113" s="42"/>
    </row>
    <row r="114" spans="3:35" ht="18" customHeight="1">
      <c r="C114" s="168" t="s">
        <v>6309</v>
      </c>
      <c r="D114" s="42"/>
      <c r="E114" s="42"/>
      <c r="F114" s="42"/>
      <c r="G114" s="42"/>
      <c r="H114" s="42"/>
      <c r="I114" s="42"/>
      <c r="J114" s="42"/>
      <c r="K114" s="42"/>
      <c r="L114" s="42"/>
      <c r="M114" s="42"/>
      <c r="N114" s="42"/>
      <c r="O114" s="42"/>
      <c r="P114" s="42"/>
      <c r="Q114" s="42"/>
      <c r="R114" s="42"/>
      <c r="S114" s="42"/>
      <c r="T114" s="42"/>
      <c r="U114" s="42"/>
      <c r="V114" s="42"/>
      <c r="W114" s="42"/>
      <c r="X114" s="42"/>
      <c r="Y114" s="42"/>
      <c r="Z114" s="42"/>
      <c r="AA114" s="42"/>
      <c r="AB114" s="42"/>
      <c r="AC114" s="42"/>
      <c r="AD114" s="42"/>
      <c r="AE114" s="42"/>
      <c r="AF114" s="42"/>
      <c r="AG114" s="42"/>
      <c r="AH114" s="42"/>
      <c r="AI114" s="42"/>
    </row>
    <row r="133" spans="3:30" ht="18" customHeight="1">
      <c r="C133" s="212" t="s">
        <v>6310</v>
      </c>
      <c r="D133" s="213"/>
      <c r="E133" s="213"/>
      <c r="F133" s="213"/>
      <c r="G133" s="213"/>
      <c r="H133" s="213"/>
      <c r="I133" s="213"/>
      <c r="J133" s="213"/>
      <c r="K133" s="213"/>
      <c r="L133" s="213"/>
      <c r="M133" s="213"/>
      <c r="N133" s="213"/>
      <c r="O133" s="213"/>
      <c r="P133" s="213"/>
      <c r="Q133" s="213"/>
      <c r="R133" s="213"/>
      <c r="S133" s="213"/>
      <c r="T133" s="213"/>
      <c r="U133" s="213"/>
      <c r="V133" s="213"/>
      <c r="W133" s="213"/>
      <c r="X133" s="213"/>
      <c r="Y133" s="213"/>
      <c r="Z133" s="213"/>
      <c r="AA133" s="213"/>
      <c r="AB133" s="213"/>
      <c r="AC133" s="213"/>
      <c r="AD133" s="213"/>
    </row>
    <row r="134" spans="3:30" ht="18" customHeight="1">
      <c r="C134" s="212" t="s">
        <v>2953</v>
      </c>
      <c r="D134" s="213"/>
      <c r="E134" s="213"/>
      <c r="F134" s="213"/>
      <c r="G134" s="213"/>
      <c r="H134" s="213"/>
      <c r="I134" s="213"/>
      <c r="J134" s="213"/>
      <c r="K134" s="213"/>
      <c r="L134" s="213"/>
      <c r="M134" s="213"/>
      <c r="N134" s="213"/>
      <c r="O134" s="213"/>
      <c r="P134" s="213"/>
      <c r="Q134" s="213"/>
      <c r="R134" s="213"/>
      <c r="S134" s="213"/>
      <c r="T134" s="213"/>
      <c r="U134" s="213"/>
      <c r="V134" s="213"/>
      <c r="W134" s="213"/>
      <c r="X134" s="213"/>
      <c r="Y134" s="213"/>
      <c r="Z134" s="213"/>
      <c r="AA134" s="213"/>
      <c r="AB134" s="213"/>
      <c r="AC134" s="213"/>
      <c r="AD134" s="213"/>
    </row>
    <row r="135" spans="3:30" ht="18" customHeight="1">
      <c r="C135" s="212" t="s">
        <v>2954</v>
      </c>
      <c r="D135" s="213"/>
      <c r="E135" s="213"/>
      <c r="F135" s="213"/>
      <c r="G135" s="213"/>
      <c r="H135" s="213"/>
      <c r="I135" s="213"/>
      <c r="J135" s="213"/>
      <c r="K135" s="213"/>
      <c r="L135" s="213"/>
      <c r="M135" s="213"/>
      <c r="N135" s="213"/>
      <c r="O135" s="213"/>
      <c r="P135" s="213"/>
      <c r="Q135" s="213"/>
      <c r="R135" s="213"/>
      <c r="S135" s="213"/>
      <c r="T135" s="213"/>
      <c r="U135" s="213"/>
      <c r="V135" s="213"/>
      <c r="W135" s="213"/>
      <c r="X135" s="213"/>
      <c r="Y135" s="213"/>
      <c r="Z135" s="213"/>
      <c r="AA135" s="213"/>
      <c r="AB135" s="213"/>
      <c r="AC135" s="213"/>
      <c r="AD135" s="213"/>
    </row>
    <row r="136" spans="3:30" ht="18" customHeight="1">
      <c r="C136" s="214" t="s">
        <v>6311</v>
      </c>
      <c r="D136" s="213"/>
      <c r="E136" s="213"/>
      <c r="F136" s="213"/>
      <c r="G136" s="213"/>
      <c r="H136" s="213"/>
      <c r="I136" s="213"/>
      <c r="J136" s="213"/>
      <c r="K136" s="213"/>
      <c r="L136" s="213"/>
      <c r="M136" s="213"/>
      <c r="N136" s="213"/>
      <c r="O136" s="213"/>
      <c r="P136" s="213"/>
      <c r="Q136" s="213"/>
      <c r="R136" s="213"/>
      <c r="S136" s="213"/>
      <c r="T136" s="213"/>
      <c r="U136" s="213"/>
      <c r="V136" s="213"/>
      <c r="W136" s="213"/>
      <c r="X136" s="213"/>
      <c r="Y136" s="213"/>
      <c r="Z136" s="213"/>
      <c r="AA136" s="213"/>
      <c r="AB136" s="213"/>
      <c r="AC136" s="213"/>
      <c r="AD136" s="213"/>
    </row>
    <row r="137" spans="3:30" ht="18" customHeight="1">
      <c r="C137" s="214" t="s">
        <v>6312</v>
      </c>
      <c r="D137" s="213"/>
      <c r="E137" s="213"/>
      <c r="F137" s="213"/>
      <c r="G137" s="213"/>
      <c r="H137" s="213"/>
      <c r="I137" s="213"/>
      <c r="J137" s="213"/>
      <c r="K137" s="213"/>
      <c r="L137" s="213"/>
      <c r="M137" s="213"/>
      <c r="N137" s="213"/>
      <c r="O137" s="213"/>
      <c r="P137" s="213"/>
      <c r="Q137" s="213"/>
      <c r="R137" s="213"/>
      <c r="S137" s="213"/>
      <c r="T137" s="213"/>
      <c r="U137" s="213"/>
      <c r="V137" s="213"/>
      <c r="W137" s="213"/>
      <c r="X137" s="213"/>
      <c r="Y137" s="213"/>
      <c r="Z137" s="213"/>
      <c r="AA137" s="213"/>
      <c r="AB137" s="213"/>
      <c r="AC137" s="213"/>
      <c r="AD137" s="213"/>
    </row>
  </sheetData>
  <mergeCells count="1">
    <mergeCell ref="A1:A10"/>
  </mergeCells>
  <phoneticPr fontId="2" type="noConversion"/>
  <hyperlinks>
    <hyperlink ref="D4" r:id="rId1" xr:uid="{7C81497B-1C96-4558-B75F-337E56CB6C2F}"/>
    <hyperlink ref="D3" r:id="rId2" xr:uid="{35FE9B66-6544-4115-AF0C-EF85300CD9AE}"/>
    <hyperlink ref="A1:A10" location="목차!A1" display="목차!A1" xr:uid="{CE880422-C0E4-4BBF-8104-483A63C84752}"/>
    <hyperlink ref="D5" r:id="rId3" xr:uid="{610D3649-8DF1-4745-A2E7-041C40A7E6A2}"/>
    <hyperlink ref="D6" r:id="rId4" xr:uid="{975367E8-800D-4296-B47A-19CEA52F2367}"/>
    <hyperlink ref="D1" r:id="rId5" xr:uid="{5C3B0BC5-9776-4513-813E-730ED35083EA}"/>
    <hyperlink ref="A7" location="목차!A1" display="목차!A1" xr:uid="{BEE881B1-E85A-4AE8-8505-E06EFAD4F473}"/>
    <hyperlink ref="D7" r:id="rId6" xr:uid="{CD8AAB6D-0B59-44EF-ACFF-3C3B9D873559}"/>
    <hyperlink ref="D8" r:id="rId7" xr:uid="{433FFDD3-AB36-41BA-BB94-042A5EECC8F9}"/>
    <hyperlink ref="A9" location="목차!A1" display="목차!A1" xr:uid="{F8970494-B209-475B-829E-A2123AD14B59}"/>
    <hyperlink ref="D9" r:id="rId8" xr:uid="{9271861F-6E44-4D14-85E7-9235BA524904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6D2D48-5F3F-4252-9D7A-2568BDB89826}">
  <dimension ref="A1:T120"/>
  <sheetViews>
    <sheetView showGridLines="0" topLeftCell="B1" zoomScale="115" zoomScaleNormal="115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17" ht="18" customHeight="1">
      <c r="A1" s="286" t="s">
        <v>0</v>
      </c>
      <c r="D1" s="15" t="s">
        <v>20</v>
      </c>
    </row>
    <row r="2" spans="1:17" ht="18" customHeight="1">
      <c r="A2" s="287"/>
      <c r="B2" t="s">
        <v>5</v>
      </c>
      <c r="D2" t="s">
        <v>6</v>
      </c>
    </row>
    <row r="3" spans="1:17" ht="18" customHeight="1">
      <c r="A3" s="287"/>
      <c r="B3" t="s">
        <v>3</v>
      </c>
      <c r="D3" s="15" t="s">
        <v>4</v>
      </c>
    </row>
    <row r="4" spans="1:17" ht="18" customHeight="1">
      <c r="A4" s="287"/>
      <c r="B4" t="s">
        <v>1</v>
      </c>
      <c r="D4" s="15" t="s">
        <v>2</v>
      </c>
    </row>
    <row r="5" spans="1:17" ht="18" customHeight="1">
      <c r="A5" s="287"/>
      <c r="B5" t="s">
        <v>10</v>
      </c>
      <c r="D5" s="15" t="s">
        <v>11</v>
      </c>
    </row>
    <row r="6" spans="1:17" ht="18" customHeight="1">
      <c r="A6" s="287"/>
      <c r="B6" t="s">
        <v>13</v>
      </c>
      <c r="D6" s="15" t="s">
        <v>12</v>
      </c>
    </row>
    <row r="7" spans="1:17" ht="18" customHeight="1">
      <c r="A7" s="287"/>
      <c r="B7" t="s">
        <v>24</v>
      </c>
      <c r="D7" s="15" t="s">
        <v>25</v>
      </c>
    </row>
    <row r="8" spans="1:17" ht="18" customHeight="1">
      <c r="A8" s="287"/>
      <c r="B8" t="s">
        <v>405</v>
      </c>
      <c r="D8" s="15" t="s">
        <v>404</v>
      </c>
    </row>
    <row r="9" spans="1:17" ht="18" customHeight="1">
      <c r="A9" s="287"/>
      <c r="B9" t="s">
        <v>3787</v>
      </c>
      <c r="D9" s="15" t="s">
        <v>3788</v>
      </c>
    </row>
    <row r="10" spans="1:17" ht="18" customHeight="1">
      <c r="A10" s="287"/>
      <c r="B10" t="s">
        <v>6317</v>
      </c>
    </row>
    <row r="12" spans="1:17" ht="18" customHeight="1">
      <c r="C12" s="42" t="s">
        <v>6223</v>
      </c>
      <c r="D12" s="42"/>
      <c r="E12" s="42"/>
      <c r="F12" s="42"/>
      <c r="G12" s="42"/>
      <c r="H12" s="42"/>
    </row>
    <row r="13" spans="1:17" ht="18" customHeight="1">
      <c r="D13" t="s">
        <v>6224</v>
      </c>
    </row>
    <row r="15" spans="1:17" ht="18" customHeight="1">
      <c r="D15" s="216" t="s">
        <v>4216</v>
      </c>
      <c r="E15" s="213"/>
      <c r="F15" s="213"/>
      <c r="G15" s="213"/>
      <c r="H15" s="213"/>
      <c r="I15" s="213"/>
      <c r="J15" s="213"/>
      <c r="K15" s="213"/>
      <c r="L15" s="213"/>
      <c r="M15" s="213"/>
      <c r="N15" s="213"/>
      <c r="O15" s="213"/>
      <c r="P15" s="213"/>
      <c r="Q15" s="213"/>
    </row>
    <row r="16" spans="1:17" ht="18" customHeight="1">
      <c r="D16" s="212" t="s">
        <v>6227</v>
      </c>
      <c r="E16" s="213"/>
      <c r="F16" s="213"/>
      <c r="G16" s="213"/>
      <c r="H16" s="213"/>
      <c r="I16" s="213"/>
      <c r="J16" s="213"/>
      <c r="K16" s="213"/>
      <c r="L16" s="213"/>
      <c r="M16" s="213"/>
      <c r="N16" s="213"/>
      <c r="O16" s="213"/>
      <c r="P16" s="213"/>
      <c r="Q16" s="213"/>
    </row>
    <row r="17" spans="4:17" ht="18" customHeight="1">
      <c r="D17" s="214" t="s">
        <v>4325</v>
      </c>
      <c r="E17" s="213"/>
      <c r="F17" s="213"/>
      <c r="G17" s="213"/>
      <c r="H17" s="213"/>
      <c r="I17" s="213"/>
      <c r="J17" s="213"/>
      <c r="K17" s="213"/>
      <c r="L17" s="213"/>
      <c r="M17" s="213"/>
      <c r="N17" s="213"/>
      <c r="O17" s="213"/>
      <c r="P17" s="213"/>
      <c r="Q17" s="213"/>
    </row>
    <row r="18" spans="4:17" ht="18" customHeight="1">
      <c r="D18" s="214" t="s">
        <v>4324</v>
      </c>
      <c r="E18" s="213"/>
      <c r="F18" s="213"/>
      <c r="G18" s="213"/>
      <c r="H18" s="213"/>
      <c r="I18" s="213"/>
      <c r="J18" s="213"/>
      <c r="K18" s="213"/>
      <c r="L18" s="213"/>
      <c r="M18" s="213"/>
      <c r="N18" s="213"/>
      <c r="O18" s="213"/>
      <c r="P18" s="213"/>
      <c r="Q18" s="213"/>
    </row>
    <row r="19" spans="4:17" ht="18" customHeight="1">
      <c r="D19" s="214" t="s">
        <v>6228</v>
      </c>
      <c r="E19" s="213"/>
      <c r="F19" s="213"/>
      <c r="G19" s="213"/>
      <c r="H19" s="213"/>
      <c r="I19" s="213"/>
      <c r="J19" s="213"/>
      <c r="K19" s="213"/>
      <c r="L19" s="213"/>
      <c r="M19" s="213"/>
      <c r="N19" s="213"/>
      <c r="O19" s="213"/>
      <c r="P19" s="213"/>
      <c r="Q19" s="213"/>
    </row>
    <row r="20" spans="4:17" ht="18" customHeight="1">
      <c r="D20" s="214" t="s">
        <v>4217</v>
      </c>
      <c r="E20" s="213"/>
      <c r="F20" s="213"/>
      <c r="G20" s="213"/>
      <c r="H20" s="213"/>
      <c r="I20" s="213"/>
      <c r="J20" s="213"/>
      <c r="K20" s="213"/>
      <c r="L20" s="213"/>
      <c r="M20" s="213"/>
      <c r="N20" s="213"/>
      <c r="O20" s="213"/>
      <c r="P20" s="213"/>
      <c r="Q20" s="213"/>
    </row>
    <row r="21" spans="4:17" ht="18" customHeight="1">
      <c r="D21" s="214" t="s">
        <v>109</v>
      </c>
      <c r="E21" s="213"/>
      <c r="F21" s="213"/>
      <c r="G21" s="213"/>
      <c r="H21" s="213"/>
      <c r="I21" s="213"/>
      <c r="J21" s="213"/>
      <c r="K21" s="213"/>
      <c r="L21" s="213"/>
      <c r="M21" s="213"/>
      <c r="N21" s="213"/>
      <c r="O21" s="213"/>
      <c r="P21" s="213"/>
      <c r="Q21" s="213"/>
    </row>
    <row r="22" spans="4:17" ht="18" customHeight="1">
      <c r="D22" s="214"/>
      <c r="E22" s="213"/>
      <c r="F22" s="213"/>
      <c r="G22" s="213"/>
      <c r="H22" s="213"/>
      <c r="I22" s="213"/>
      <c r="J22" s="213"/>
      <c r="K22" s="213"/>
      <c r="L22" s="213"/>
      <c r="M22" s="213"/>
      <c r="N22" s="213"/>
      <c r="O22" s="213"/>
      <c r="P22" s="213"/>
      <c r="Q22" s="213"/>
    </row>
    <row r="23" spans="4:17" ht="18" customHeight="1">
      <c r="D23" s="216" t="s">
        <v>6225</v>
      </c>
      <c r="E23" s="213"/>
      <c r="F23" s="213"/>
      <c r="G23" s="213"/>
      <c r="H23" s="213"/>
      <c r="I23" s="213"/>
      <c r="J23" s="213"/>
      <c r="K23" s="213"/>
      <c r="L23" s="213"/>
      <c r="M23" s="213"/>
      <c r="N23" s="213"/>
      <c r="O23" s="213"/>
      <c r="P23" s="213"/>
      <c r="Q23" s="213"/>
    </row>
    <row r="24" spans="4:17" ht="18" customHeight="1">
      <c r="D24" s="212" t="s">
        <v>6229</v>
      </c>
      <c r="E24" s="213"/>
      <c r="F24" s="213"/>
      <c r="G24" s="213"/>
      <c r="H24" s="213"/>
      <c r="I24" s="213"/>
      <c r="J24" s="213"/>
      <c r="K24" s="213"/>
      <c r="L24" s="213"/>
      <c r="M24" s="213"/>
      <c r="N24" s="213"/>
      <c r="O24" s="213"/>
      <c r="P24" s="213"/>
      <c r="Q24" s="213"/>
    </row>
    <row r="25" spans="4:17" ht="18" customHeight="1">
      <c r="D25" s="214" t="s">
        <v>4813</v>
      </c>
      <c r="E25" s="213"/>
      <c r="F25" s="213"/>
      <c r="G25" s="213"/>
      <c r="H25" s="213"/>
      <c r="I25" s="213"/>
      <c r="J25" s="213"/>
      <c r="K25" s="213"/>
      <c r="L25" s="213"/>
      <c r="M25" s="213"/>
      <c r="N25" s="213"/>
      <c r="O25" s="213"/>
      <c r="P25" s="213"/>
      <c r="Q25" s="213"/>
    </row>
    <row r="26" spans="4:17" ht="18" customHeight="1">
      <c r="D26" s="214" t="s">
        <v>6230</v>
      </c>
      <c r="E26" s="213"/>
      <c r="F26" s="213"/>
      <c r="G26" s="213"/>
      <c r="H26" s="213"/>
      <c r="I26" s="213"/>
      <c r="J26" s="213"/>
      <c r="K26" s="213"/>
      <c r="L26" s="213"/>
      <c r="M26" s="213"/>
      <c r="N26" s="213"/>
      <c r="O26" s="213"/>
      <c r="P26" s="213"/>
      <c r="Q26" s="213"/>
    </row>
    <row r="27" spans="4:17" ht="18" customHeight="1">
      <c r="D27" s="214" t="s">
        <v>6231</v>
      </c>
      <c r="E27" s="213"/>
      <c r="F27" s="213"/>
      <c r="G27" s="213"/>
      <c r="H27" s="213"/>
      <c r="I27" s="213"/>
      <c r="J27" s="213"/>
      <c r="K27" s="213"/>
      <c r="L27" s="213"/>
      <c r="M27" s="213"/>
      <c r="N27" s="213"/>
      <c r="O27" s="213"/>
      <c r="P27" s="213"/>
      <c r="Q27" s="213"/>
    </row>
    <row r="28" spans="4:17" ht="18" customHeight="1">
      <c r="D28" s="214" t="s">
        <v>3283</v>
      </c>
      <c r="E28" s="213"/>
      <c r="F28" s="213"/>
      <c r="G28" s="213"/>
      <c r="H28" s="213"/>
      <c r="I28" s="213"/>
      <c r="J28" s="213"/>
      <c r="K28" s="213"/>
      <c r="L28" s="213"/>
      <c r="M28" s="213"/>
      <c r="N28" s="213"/>
      <c r="O28" s="213"/>
      <c r="P28" s="213"/>
      <c r="Q28" s="213"/>
    </row>
    <row r="29" spans="4:17" ht="18" customHeight="1">
      <c r="D29" s="214"/>
      <c r="E29" s="213"/>
      <c r="F29" s="213"/>
      <c r="G29" s="213"/>
      <c r="H29" s="213"/>
      <c r="I29" s="213"/>
      <c r="J29" s="213"/>
      <c r="K29" s="213"/>
      <c r="L29" s="213"/>
      <c r="M29" s="213"/>
      <c r="N29" s="213"/>
      <c r="O29" s="213"/>
      <c r="P29" s="213"/>
      <c r="Q29" s="213"/>
    </row>
    <row r="30" spans="4:17" ht="18" customHeight="1">
      <c r="D30" s="216" t="s">
        <v>6226</v>
      </c>
      <c r="E30" s="213"/>
      <c r="F30" s="213"/>
      <c r="G30" s="213"/>
      <c r="H30" s="213"/>
      <c r="I30" s="213"/>
      <c r="J30" s="213"/>
      <c r="K30" s="213"/>
      <c r="L30" s="213"/>
      <c r="M30" s="213"/>
      <c r="N30" s="213"/>
      <c r="O30" s="213"/>
      <c r="P30" s="213"/>
      <c r="Q30" s="213"/>
    </row>
    <row r="31" spans="4:17" ht="18" customHeight="1">
      <c r="D31" s="212" t="s">
        <v>4963</v>
      </c>
      <c r="E31" s="213"/>
      <c r="F31" s="213"/>
      <c r="G31" s="213"/>
      <c r="H31" s="213"/>
      <c r="I31" s="213"/>
      <c r="J31" s="213"/>
      <c r="K31" s="213"/>
      <c r="L31" s="213"/>
      <c r="M31" s="213"/>
      <c r="N31" s="213"/>
      <c r="O31" s="213"/>
      <c r="P31" s="213"/>
      <c r="Q31" s="213"/>
    </row>
    <row r="32" spans="4:17" ht="18" customHeight="1">
      <c r="D32" s="214" t="s">
        <v>4943</v>
      </c>
      <c r="E32" s="213"/>
      <c r="F32" s="213"/>
      <c r="G32" s="213"/>
      <c r="H32" s="213"/>
      <c r="I32" s="213"/>
      <c r="J32" s="213"/>
      <c r="K32" s="213"/>
      <c r="L32" s="213"/>
      <c r="M32" s="213"/>
      <c r="N32" s="213"/>
      <c r="O32" s="213"/>
      <c r="P32" s="213"/>
      <c r="Q32" s="213"/>
    </row>
    <row r="33" spans="4:17" ht="18" customHeight="1">
      <c r="D33" s="214" t="s">
        <v>3115</v>
      </c>
      <c r="E33" s="213"/>
      <c r="F33" s="213"/>
      <c r="G33" s="213"/>
      <c r="H33" s="213"/>
      <c r="I33" s="213"/>
      <c r="J33" s="213"/>
      <c r="K33" s="213"/>
      <c r="L33" s="213"/>
      <c r="M33" s="213"/>
      <c r="N33" s="213"/>
      <c r="O33" s="213"/>
      <c r="P33" s="213"/>
      <c r="Q33" s="213"/>
    </row>
    <row r="34" spans="4:17" ht="18" customHeight="1">
      <c r="D34" s="214" t="s">
        <v>5167</v>
      </c>
      <c r="E34" s="213"/>
      <c r="F34" s="213"/>
      <c r="G34" s="213"/>
      <c r="H34" s="213"/>
      <c r="I34" s="213"/>
      <c r="J34" s="213"/>
      <c r="K34" s="213"/>
      <c r="L34" s="213"/>
      <c r="M34" s="213"/>
      <c r="N34" s="213"/>
      <c r="O34" s="213"/>
      <c r="P34" s="213"/>
      <c r="Q34" s="213"/>
    </row>
    <row r="35" spans="4:17" ht="18" customHeight="1">
      <c r="D35" s="214" t="s">
        <v>6232</v>
      </c>
      <c r="E35" s="213"/>
      <c r="F35" s="213"/>
      <c r="G35" s="213"/>
      <c r="H35" s="213"/>
      <c r="I35" s="213"/>
      <c r="J35" s="213"/>
      <c r="K35" s="213"/>
      <c r="L35" s="213"/>
      <c r="M35" s="213"/>
      <c r="N35" s="213"/>
      <c r="O35" s="213"/>
      <c r="P35" s="213"/>
      <c r="Q35" s="213"/>
    </row>
    <row r="36" spans="4:17" ht="18" customHeight="1">
      <c r="D36" s="214" t="s">
        <v>6233</v>
      </c>
      <c r="E36" s="213"/>
      <c r="F36" s="213"/>
      <c r="G36" s="213"/>
      <c r="H36" s="213"/>
      <c r="I36" s="213"/>
      <c r="J36" s="213"/>
      <c r="K36" s="213"/>
      <c r="L36" s="213"/>
      <c r="M36" s="213"/>
      <c r="N36" s="213"/>
      <c r="O36" s="213"/>
      <c r="P36" s="213"/>
      <c r="Q36" s="213"/>
    </row>
    <row r="37" spans="4:17" ht="18" customHeight="1">
      <c r="D37" s="214" t="s">
        <v>3824</v>
      </c>
      <c r="E37" s="213"/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  <c r="Q37" s="213"/>
    </row>
    <row r="38" spans="4:17" ht="18" customHeight="1">
      <c r="D38" s="214" t="s">
        <v>3127</v>
      </c>
      <c r="E38" s="213"/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  <c r="Q38" s="213"/>
    </row>
    <row r="39" spans="4:17" ht="18" customHeight="1">
      <c r="D39" s="214" t="s">
        <v>5249</v>
      </c>
      <c r="E39" s="213"/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  <c r="Q39" s="213"/>
    </row>
    <row r="40" spans="4:17" ht="18" customHeight="1">
      <c r="D40" s="214" t="s">
        <v>3118</v>
      </c>
      <c r="E40" s="213"/>
      <c r="F40" s="213"/>
      <c r="G40" s="213"/>
      <c r="H40" s="213"/>
      <c r="I40" s="213"/>
      <c r="J40" s="213"/>
      <c r="K40" s="213"/>
      <c r="L40" s="213"/>
      <c r="M40" s="213"/>
      <c r="N40" s="213"/>
      <c r="O40" s="213"/>
      <c r="P40" s="213"/>
      <c r="Q40" s="213"/>
    </row>
    <row r="41" spans="4:17" ht="18" customHeight="1">
      <c r="D41" s="215" t="s">
        <v>3826</v>
      </c>
      <c r="E41" s="213"/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  <c r="Q41" s="213"/>
    </row>
    <row r="42" spans="4:17" ht="18" customHeight="1">
      <c r="D42" s="215"/>
      <c r="E42" s="213"/>
      <c r="F42" s="213"/>
      <c r="G42" s="213"/>
      <c r="H42" s="213"/>
      <c r="I42" s="213"/>
      <c r="J42" s="213"/>
      <c r="K42" s="213"/>
      <c r="L42" s="213"/>
      <c r="M42" s="213"/>
      <c r="N42" s="213"/>
      <c r="O42" s="213"/>
      <c r="P42" s="213"/>
      <c r="Q42" s="213"/>
    </row>
    <row r="43" spans="4:17" ht="18" customHeight="1">
      <c r="D43" s="216" t="s">
        <v>3357</v>
      </c>
      <c r="E43" s="213"/>
      <c r="F43" s="213"/>
      <c r="G43" s="213"/>
      <c r="H43" s="213"/>
      <c r="I43" s="213"/>
      <c r="J43" s="213"/>
      <c r="K43" s="213"/>
      <c r="L43" s="213"/>
      <c r="M43" s="213"/>
      <c r="N43" s="213"/>
      <c r="O43" s="213"/>
      <c r="P43" s="213"/>
      <c r="Q43" s="213"/>
    </row>
    <row r="44" spans="4:17" ht="18" customHeight="1">
      <c r="D44" s="212" t="s">
        <v>6234</v>
      </c>
      <c r="E44" s="213"/>
      <c r="F44" s="213"/>
      <c r="G44" s="213"/>
      <c r="H44" s="213"/>
      <c r="I44" s="213"/>
      <c r="J44" s="213"/>
      <c r="K44" s="213"/>
      <c r="L44" s="213"/>
      <c r="M44" s="213"/>
      <c r="N44" s="213"/>
      <c r="O44" s="213"/>
      <c r="P44" s="213"/>
      <c r="Q44" s="213"/>
    </row>
    <row r="56" spans="3:20" ht="18" customHeight="1">
      <c r="C56" s="42" t="s">
        <v>6235</v>
      </c>
      <c r="D56" s="42"/>
      <c r="E56" s="42"/>
      <c r="F56" s="42"/>
      <c r="G56" s="42"/>
      <c r="H56" s="42"/>
    </row>
    <row r="58" spans="3:20" ht="18" customHeight="1">
      <c r="D58" s="28" t="s">
        <v>6236</v>
      </c>
      <c r="E58" s="28"/>
      <c r="F58" s="28"/>
      <c r="G58" s="28"/>
      <c r="H58" s="28"/>
      <c r="I58" s="28"/>
    </row>
    <row r="59" spans="3:20" ht="18" customHeight="1">
      <c r="D59" s="28"/>
      <c r="E59" s="28" t="s">
        <v>6237</v>
      </c>
      <c r="F59" s="28"/>
      <c r="G59" s="28"/>
      <c r="H59" s="28"/>
      <c r="I59" s="28"/>
    </row>
    <row r="61" spans="3:20" ht="18" customHeight="1">
      <c r="D61" s="212" t="s">
        <v>6249</v>
      </c>
      <c r="E61" s="213"/>
      <c r="F61" s="213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</row>
    <row r="62" spans="3:20" ht="18" customHeight="1">
      <c r="D62" s="214" t="s">
        <v>4813</v>
      </c>
      <c r="E62" s="213"/>
      <c r="F62" s="213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</row>
    <row r="63" spans="3:20" ht="18" customHeight="1">
      <c r="D63" s="214" t="s">
        <v>3107</v>
      </c>
      <c r="E63" s="213"/>
      <c r="F63" s="213"/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</row>
    <row r="64" spans="3:20" ht="18" customHeight="1">
      <c r="D64" s="214" t="s">
        <v>3129</v>
      </c>
      <c r="E64" s="213"/>
      <c r="F64" s="213"/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</row>
    <row r="65" spans="4:20" ht="18" customHeight="1">
      <c r="D65" s="214" t="s">
        <v>6238</v>
      </c>
      <c r="E65" s="213"/>
      <c r="F65" s="213"/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</row>
    <row r="66" spans="4:20" ht="18" customHeight="1">
      <c r="D66" s="214" t="s">
        <v>6250</v>
      </c>
      <c r="E66" s="213"/>
      <c r="F66" s="213"/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</row>
    <row r="67" spans="4:20" ht="18" customHeight="1">
      <c r="D67" s="214" t="s">
        <v>3283</v>
      </c>
      <c r="E67" s="213"/>
      <c r="F67" s="213"/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</row>
    <row r="68" spans="4:20" ht="18" customHeight="1">
      <c r="D68" s="214"/>
      <c r="E68" s="213"/>
      <c r="F68" s="213"/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</row>
    <row r="69" spans="4:20" ht="18" customHeight="1">
      <c r="D69" s="216" t="s">
        <v>6239</v>
      </c>
      <c r="E69" s="213"/>
      <c r="F69" s="213"/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</row>
    <row r="70" spans="4:20" ht="18" customHeight="1">
      <c r="D70" s="214" t="s">
        <v>6240</v>
      </c>
      <c r="E70" s="213"/>
      <c r="F70" s="213"/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</row>
    <row r="71" spans="4:20" ht="18" customHeight="1">
      <c r="D71" s="216" t="s">
        <v>3109</v>
      </c>
      <c r="E71" s="213"/>
      <c r="F71" s="213"/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</row>
    <row r="72" spans="4:20" ht="18" customHeight="1">
      <c r="D72" s="216" t="s">
        <v>3110</v>
      </c>
      <c r="E72" s="213"/>
      <c r="F72" s="213"/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</row>
    <row r="73" spans="4:20" ht="18" customHeight="1">
      <c r="D73" s="216" t="s">
        <v>3111</v>
      </c>
      <c r="E73" s="213"/>
      <c r="F73" s="213"/>
      <c r="G73" s="213"/>
      <c r="H73" s="213"/>
      <c r="I73" s="213"/>
      <c r="J73" s="213"/>
      <c r="K73" s="213"/>
      <c r="L73" s="213"/>
      <c r="M73" s="213"/>
      <c r="N73" s="213"/>
      <c r="O73" s="213"/>
      <c r="P73" s="213"/>
      <c r="Q73" s="213"/>
      <c r="R73" s="213"/>
      <c r="S73" s="213"/>
      <c r="T73" s="213"/>
    </row>
    <row r="74" spans="4:20" ht="18" customHeight="1">
      <c r="D74" s="216" t="s">
        <v>3112</v>
      </c>
      <c r="E74" s="213"/>
      <c r="F74" s="213"/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</row>
    <row r="75" spans="4:20" ht="18" customHeight="1">
      <c r="D75" s="216" t="s">
        <v>6241</v>
      </c>
      <c r="E75" s="213"/>
      <c r="F75" s="213"/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</row>
    <row r="76" spans="4:20" ht="18" customHeight="1">
      <c r="D76" s="216"/>
      <c r="E76" s="213"/>
      <c r="F76" s="213"/>
      <c r="G76" s="213"/>
      <c r="H76" s="213"/>
      <c r="I76" s="213"/>
      <c r="J76" s="213"/>
      <c r="K76" s="213"/>
      <c r="L76" s="213"/>
      <c r="M76" s="213"/>
      <c r="N76" s="213"/>
      <c r="O76" s="213"/>
      <c r="P76" s="213"/>
      <c r="Q76" s="213"/>
      <c r="R76" s="213"/>
      <c r="S76" s="213"/>
      <c r="T76" s="213"/>
    </row>
    <row r="77" spans="4:20" ht="18" customHeight="1">
      <c r="D77" s="216" t="s">
        <v>6242</v>
      </c>
      <c r="E77" s="213"/>
      <c r="F77" s="213"/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</row>
    <row r="78" spans="4:20" ht="18" customHeight="1">
      <c r="D78" s="216" t="s">
        <v>3239</v>
      </c>
      <c r="E78" s="213"/>
      <c r="F78" s="213"/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</row>
    <row r="79" spans="4:20" ht="18" customHeight="1">
      <c r="D79" s="216"/>
      <c r="E79" s="213"/>
      <c r="F79" s="213"/>
      <c r="G79" s="213"/>
      <c r="H79" s="213"/>
      <c r="I79" s="213"/>
      <c r="J79" s="213"/>
      <c r="K79" s="213"/>
      <c r="L79" s="213"/>
      <c r="M79" s="213"/>
      <c r="N79" s="213"/>
      <c r="O79" s="213"/>
      <c r="P79" s="213"/>
      <c r="Q79" s="213"/>
      <c r="R79" s="213"/>
      <c r="S79" s="213"/>
      <c r="T79" s="213"/>
    </row>
    <row r="80" spans="4:20" ht="18" customHeight="1">
      <c r="D80" s="212" t="s">
        <v>6251</v>
      </c>
      <c r="E80" s="213"/>
      <c r="F80" s="213"/>
      <c r="G80" s="213"/>
      <c r="H80" s="213"/>
      <c r="I80" s="213"/>
      <c r="J80" s="213"/>
      <c r="K80" s="213"/>
      <c r="L80" s="213"/>
      <c r="M80" s="213"/>
      <c r="N80" s="213"/>
      <c r="O80" s="213"/>
      <c r="P80" s="213"/>
      <c r="Q80" s="213"/>
      <c r="R80" s="213"/>
      <c r="S80" s="213"/>
      <c r="T80" s="213"/>
    </row>
    <row r="81" spans="4:20" ht="18" customHeight="1">
      <c r="D81" s="212"/>
      <c r="E81" s="213"/>
      <c r="F81" s="213"/>
      <c r="G81" s="213"/>
      <c r="H81" s="213"/>
      <c r="I81" s="213"/>
      <c r="J81" s="213"/>
      <c r="K81" s="213"/>
      <c r="L81" s="213"/>
      <c r="M81" s="213"/>
      <c r="N81" s="213"/>
      <c r="O81" s="213"/>
      <c r="P81" s="213"/>
      <c r="Q81" s="213"/>
      <c r="R81" s="213"/>
      <c r="S81" s="213"/>
      <c r="T81" s="213"/>
    </row>
    <row r="82" spans="4:20" ht="18" customHeight="1">
      <c r="D82" s="216" t="s">
        <v>6243</v>
      </c>
      <c r="E82" s="213"/>
      <c r="F82" s="213"/>
      <c r="G82" s="213"/>
      <c r="H82" s="213"/>
      <c r="I82" s="213"/>
      <c r="J82" s="213"/>
      <c r="K82" s="213"/>
      <c r="L82" s="213"/>
      <c r="M82" s="213"/>
      <c r="N82" s="213"/>
      <c r="O82" s="213"/>
      <c r="P82" s="213"/>
      <c r="Q82" s="213"/>
      <c r="R82" s="213"/>
      <c r="S82" s="213"/>
      <c r="T82" s="213"/>
    </row>
    <row r="83" spans="4:20" ht="18" customHeight="1">
      <c r="D83" s="212" t="s">
        <v>6252</v>
      </c>
      <c r="E83" s="213"/>
      <c r="F83" s="213"/>
      <c r="G83" s="213"/>
      <c r="H83" s="213"/>
      <c r="I83" s="213"/>
      <c r="J83" s="213"/>
      <c r="K83" s="213"/>
      <c r="L83" s="213"/>
      <c r="M83" s="213"/>
      <c r="N83" s="213"/>
      <c r="O83" s="213"/>
      <c r="P83" s="213"/>
      <c r="Q83" s="213"/>
      <c r="R83" s="213"/>
      <c r="S83" s="213"/>
      <c r="T83" s="213"/>
    </row>
    <row r="84" spans="4:20" ht="18" customHeight="1">
      <c r="D84" s="212"/>
      <c r="E84" s="213"/>
      <c r="F84" s="213"/>
      <c r="G84" s="213"/>
      <c r="H84" s="213"/>
      <c r="I84" s="213"/>
      <c r="J84" s="213"/>
      <c r="K84" s="213"/>
      <c r="L84" s="213"/>
      <c r="M84" s="213"/>
      <c r="N84" s="213"/>
      <c r="O84" s="213"/>
      <c r="P84" s="213"/>
      <c r="Q84" s="213"/>
      <c r="R84" s="213"/>
      <c r="S84" s="213"/>
      <c r="T84" s="213"/>
    </row>
    <row r="85" spans="4:20" ht="18" customHeight="1">
      <c r="D85" s="216" t="s">
        <v>6244</v>
      </c>
      <c r="E85" s="213"/>
      <c r="F85" s="213"/>
      <c r="G85" s="213"/>
      <c r="H85" s="213"/>
      <c r="I85" s="213"/>
      <c r="J85" s="213"/>
      <c r="K85" s="213"/>
      <c r="L85" s="213"/>
      <c r="M85" s="213"/>
      <c r="N85" s="213"/>
      <c r="O85" s="213"/>
      <c r="P85" s="213"/>
      <c r="Q85" s="213"/>
      <c r="R85" s="213"/>
      <c r="S85" s="213"/>
      <c r="T85" s="213"/>
    </row>
    <row r="86" spans="4:20" ht="18" customHeight="1">
      <c r="D86" s="212" t="s">
        <v>6253</v>
      </c>
      <c r="E86" s="213"/>
      <c r="F86" s="213"/>
      <c r="G86" s="213"/>
      <c r="H86" s="213"/>
      <c r="I86" s="213"/>
      <c r="J86" s="213"/>
      <c r="K86" s="213"/>
      <c r="L86" s="213"/>
      <c r="M86" s="213"/>
      <c r="N86" s="213"/>
      <c r="O86" s="213"/>
      <c r="P86" s="213"/>
      <c r="Q86" s="213"/>
      <c r="R86" s="213"/>
      <c r="S86" s="213"/>
      <c r="T86" s="213"/>
    </row>
    <row r="87" spans="4:20" ht="18" customHeight="1">
      <c r="D87" s="212" t="s">
        <v>6254</v>
      </c>
      <c r="E87" s="213"/>
      <c r="F87" s="213"/>
      <c r="G87" s="213"/>
      <c r="H87" s="213"/>
      <c r="I87" s="213"/>
      <c r="J87" s="213"/>
      <c r="K87" s="213"/>
      <c r="L87" s="213"/>
      <c r="M87" s="213"/>
      <c r="N87" s="213"/>
      <c r="O87" s="213"/>
      <c r="P87" s="213"/>
      <c r="Q87" s="213"/>
      <c r="R87" s="213"/>
      <c r="S87" s="213"/>
      <c r="T87" s="213"/>
    </row>
    <row r="88" spans="4:20" ht="18" customHeight="1">
      <c r="D88" s="212"/>
      <c r="E88" s="213"/>
      <c r="F88" s="213"/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</row>
    <row r="89" spans="4:20" ht="18" customHeight="1">
      <c r="D89" s="216" t="s">
        <v>6245</v>
      </c>
      <c r="E89" s="213"/>
      <c r="F89" s="213"/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</row>
    <row r="90" spans="4:20" ht="18" customHeight="1">
      <c r="D90" s="212" t="s">
        <v>6252</v>
      </c>
      <c r="E90" s="213"/>
      <c r="F90" s="213"/>
      <c r="G90" s="213"/>
      <c r="H90" s="213"/>
      <c r="I90" s="213"/>
      <c r="J90" s="213"/>
      <c r="K90" s="213"/>
      <c r="L90" s="213"/>
      <c r="M90" s="213"/>
      <c r="N90" s="213"/>
      <c r="O90" s="213"/>
      <c r="P90" s="213"/>
      <c r="Q90" s="213"/>
      <c r="R90" s="213"/>
      <c r="S90" s="213"/>
      <c r="T90" s="213"/>
    </row>
    <row r="91" spans="4:20" ht="18" customHeight="1">
      <c r="D91" s="212"/>
      <c r="E91" s="213"/>
      <c r="F91" s="213"/>
      <c r="G91" s="213"/>
      <c r="H91" s="213"/>
      <c r="I91" s="213"/>
      <c r="J91" s="213"/>
      <c r="K91" s="213"/>
      <c r="L91" s="213"/>
      <c r="M91" s="213"/>
      <c r="N91" s="213"/>
      <c r="O91" s="213"/>
      <c r="P91" s="213"/>
      <c r="Q91" s="213"/>
      <c r="R91" s="213"/>
      <c r="S91" s="213"/>
      <c r="T91" s="213"/>
    </row>
    <row r="92" spans="4:20" ht="18" customHeight="1">
      <c r="D92" s="216" t="s">
        <v>6246</v>
      </c>
      <c r="E92" s="213"/>
      <c r="F92" s="213"/>
      <c r="G92" s="213"/>
      <c r="H92" s="213"/>
      <c r="I92" s="213"/>
      <c r="J92" s="213"/>
      <c r="K92" s="213"/>
      <c r="L92" s="213"/>
      <c r="M92" s="213"/>
      <c r="N92" s="213"/>
      <c r="O92" s="213"/>
      <c r="P92" s="213"/>
      <c r="Q92" s="213"/>
      <c r="R92" s="213"/>
      <c r="S92" s="213"/>
      <c r="T92" s="213"/>
    </row>
    <row r="93" spans="4:20" ht="18" customHeight="1">
      <c r="D93" s="212" t="s">
        <v>6253</v>
      </c>
      <c r="E93" s="213"/>
      <c r="F93" s="213"/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  <c r="T93" s="213"/>
    </row>
    <row r="94" spans="4:20" ht="18" customHeight="1">
      <c r="D94" s="212" t="s">
        <v>6255</v>
      </c>
      <c r="E94" s="213"/>
      <c r="F94" s="213"/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</row>
    <row r="95" spans="4:20" ht="18" customHeight="1">
      <c r="D95" s="212"/>
      <c r="E95" s="213"/>
      <c r="F95" s="213"/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</row>
    <row r="96" spans="4:20" ht="18" customHeight="1">
      <c r="D96" s="212" t="s">
        <v>6256</v>
      </c>
      <c r="E96" s="213"/>
      <c r="F96" s="213"/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</row>
    <row r="97" spans="3:20" ht="18" customHeight="1">
      <c r="D97" s="214" t="s">
        <v>6247</v>
      </c>
      <c r="E97" s="213"/>
      <c r="F97" s="213"/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</row>
    <row r="98" spans="3:20" ht="18" customHeight="1">
      <c r="D98" s="214" t="s">
        <v>6248</v>
      </c>
      <c r="E98" s="213"/>
      <c r="F98" s="213"/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</row>
    <row r="99" spans="3:20" ht="18" customHeight="1">
      <c r="D99" s="212" t="s">
        <v>6257</v>
      </c>
      <c r="E99" s="213"/>
      <c r="F99" s="213"/>
      <c r="G99" s="213"/>
      <c r="H99" s="213"/>
      <c r="I99" s="213"/>
      <c r="J99" s="213"/>
      <c r="K99" s="213"/>
      <c r="L99" s="213"/>
      <c r="M99" s="213"/>
      <c r="N99" s="213"/>
      <c r="O99" s="213"/>
      <c r="P99" s="213"/>
      <c r="Q99" s="213"/>
      <c r="R99" s="213"/>
      <c r="S99" s="213"/>
      <c r="T99" s="213"/>
    </row>
    <row r="100" spans="3:20" ht="18" customHeight="1">
      <c r="D100" s="212" t="s">
        <v>6258</v>
      </c>
      <c r="E100" s="213"/>
      <c r="F100" s="213"/>
      <c r="G100" s="213"/>
      <c r="H100" s="213"/>
      <c r="I100" s="213"/>
      <c r="J100" s="213"/>
      <c r="K100" s="213"/>
      <c r="L100" s="213"/>
      <c r="M100" s="213"/>
      <c r="N100" s="213"/>
      <c r="O100" s="213"/>
      <c r="P100" s="213"/>
      <c r="Q100" s="213"/>
      <c r="R100" s="213"/>
      <c r="S100" s="213"/>
      <c r="T100" s="213"/>
    </row>
    <row r="107" spans="3:20" ht="18" customHeight="1">
      <c r="C107" s="42" t="s">
        <v>6259</v>
      </c>
      <c r="D107" s="42"/>
      <c r="E107" s="42"/>
      <c r="F107" s="42"/>
      <c r="G107" s="42"/>
      <c r="I107" s="197" t="s">
        <v>6267</v>
      </c>
      <c r="J107" s="197"/>
      <c r="K107" s="197"/>
      <c r="L107" s="197"/>
      <c r="M107" s="197"/>
      <c r="N107" s="197"/>
      <c r="O107" s="197"/>
      <c r="P107" s="197"/>
      <c r="Q107" s="197"/>
      <c r="R107" s="197"/>
      <c r="S107" s="197"/>
      <c r="T107" s="197"/>
    </row>
    <row r="108" spans="3:20" ht="18" customHeight="1">
      <c r="D108" t="s">
        <v>6260</v>
      </c>
    </row>
    <row r="110" spans="3:20" ht="18" customHeight="1">
      <c r="D110" s="54" t="s">
        <v>6263</v>
      </c>
    </row>
    <row r="111" spans="3:20" ht="18" customHeight="1">
      <c r="D111" s="76" t="s">
        <v>4813</v>
      </c>
    </row>
    <row r="112" spans="3:20" ht="18" customHeight="1">
      <c r="D112" s="76" t="s">
        <v>6261</v>
      </c>
    </row>
    <row r="113" spans="4:4" ht="18" customHeight="1">
      <c r="D113" s="76" t="s">
        <v>6231</v>
      </c>
    </row>
    <row r="114" spans="4:4" ht="18" customHeight="1">
      <c r="D114" s="76" t="s">
        <v>3283</v>
      </c>
    </row>
    <row r="115" spans="4:4" ht="18" customHeight="1">
      <c r="D115" s="76"/>
    </row>
    <row r="116" spans="4:4" ht="18" customHeight="1">
      <c r="D116" s="54" t="s">
        <v>6264</v>
      </c>
    </row>
    <row r="117" spans="4:4" ht="18" customHeight="1">
      <c r="D117" s="54" t="s">
        <v>6265</v>
      </c>
    </row>
    <row r="118" spans="4:4" ht="18" customHeight="1">
      <c r="D118" s="54"/>
    </row>
    <row r="119" spans="4:4" ht="18" customHeight="1">
      <c r="D119" s="52" t="s">
        <v>6262</v>
      </c>
    </row>
    <row r="120" spans="4:4" ht="18" customHeight="1">
      <c r="D120" s="54" t="s">
        <v>6266</v>
      </c>
    </row>
  </sheetData>
  <mergeCells count="1">
    <mergeCell ref="A1:A10"/>
  </mergeCells>
  <phoneticPr fontId="2" type="noConversion"/>
  <hyperlinks>
    <hyperlink ref="D4" r:id="rId1" xr:uid="{6BCC4FCC-CE72-4FF0-BF37-36A76C45179E}"/>
    <hyperlink ref="D3" r:id="rId2" xr:uid="{256AD48F-D514-488E-8183-0A55A3FE1D28}"/>
    <hyperlink ref="A1:A10" location="목차!A1" display="목차!A1" xr:uid="{E8B4914E-5BC5-4F5F-8CB5-F5FDC87C16AB}"/>
    <hyperlink ref="D5" r:id="rId3" xr:uid="{914EE022-5913-4D7D-8CE0-AEDB301AC218}"/>
    <hyperlink ref="D6" r:id="rId4" xr:uid="{44EDCB50-F1B3-4B60-9E58-A9225F91EC6E}"/>
    <hyperlink ref="D1" r:id="rId5" xr:uid="{35F25B11-7F52-4C4B-9F71-75E1A2C8CFEF}"/>
    <hyperlink ref="A7" location="목차!A1" display="목차!A1" xr:uid="{542D0347-CFBA-4B2D-9A3F-1A1C10102EFE}"/>
    <hyperlink ref="D7" r:id="rId6" xr:uid="{FB78EFE6-352D-4140-9ECC-E2D4D01B44E5}"/>
    <hyperlink ref="D8" r:id="rId7" xr:uid="{768818E9-6ABA-49D1-9813-49B75376304E}"/>
    <hyperlink ref="A9" location="목차!A1" display="목차!A1" xr:uid="{E7BF053F-BE9F-472E-8FA5-E2EC19A37B64}"/>
    <hyperlink ref="D9" r:id="rId8" xr:uid="{D96E48D8-0508-48A3-9B1C-436F3865E1AD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9113F9-C060-4808-8F9C-67BB322D5BCA}">
  <dimension ref="A1:AE326"/>
  <sheetViews>
    <sheetView showGridLines="0" topLeftCell="B1" zoomScaleNormal="100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8" ht="18" customHeight="1">
      <c r="A1" s="286" t="s">
        <v>0</v>
      </c>
      <c r="D1" s="15" t="s">
        <v>20</v>
      </c>
    </row>
    <row r="2" spans="1:8" ht="18" customHeight="1">
      <c r="A2" s="287"/>
      <c r="B2" t="s">
        <v>5</v>
      </c>
      <c r="D2" t="s">
        <v>6</v>
      </c>
    </row>
    <row r="3" spans="1:8" ht="18" customHeight="1">
      <c r="A3" s="287"/>
      <c r="B3" t="s">
        <v>3</v>
      </c>
      <c r="D3" s="15" t="s">
        <v>4</v>
      </c>
    </row>
    <row r="4" spans="1:8" ht="18" customHeight="1">
      <c r="A4" s="287"/>
      <c r="B4" t="s">
        <v>1</v>
      </c>
      <c r="D4" s="15" t="s">
        <v>2</v>
      </c>
    </row>
    <row r="5" spans="1:8" ht="18" customHeight="1">
      <c r="A5" s="287"/>
      <c r="B5" t="s">
        <v>10</v>
      </c>
      <c r="D5" s="15" t="s">
        <v>11</v>
      </c>
    </row>
    <row r="6" spans="1:8" ht="18" customHeight="1">
      <c r="A6" s="287"/>
      <c r="B6" t="s">
        <v>13</v>
      </c>
      <c r="D6" s="15" t="s">
        <v>12</v>
      </c>
    </row>
    <row r="7" spans="1:8" ht="18" customHeight="1">
      <c r="A7" s="287"/>
      <c r="B7" t="s">
        <v>24</v>
      </c>
      <c r="D7" s="15" t="s">
        <v>25</v>
      </c>
    </row>
    <row r="8" spans="1:8" ht="18" customHeight="1">
      <c r="A8" s="287"/>
      <c r="B8" t="s">
        <v>405</v>
      </c>
      <c r="D8" s="15" t="s">
        <v>404</v>
      </c>
    </row>
    <row r="9" spans="1:8" ht="18" customHeight="1">
      <c r="A9" s="287"/>
      <c r="B9" t="s">
        <v>3787</v>
      </c>
      <c r="D9" s="15" t="s">
        <v>3788</v>
      </c>
    </row>
    <row r="10" spans="1:8" ht="18" customHeight="1">
      <c r="A10" s="287"/>
      <c r="B10" t="s">
        <v>6317</v>
      </c>
    </row>
    <row r="12" spans="1:8" ht="18" customHeight="1">
      <c r="C12" s="42" t="s">
        <v>6063</v>
      </c>
      <c r="D12" s="42"/>
      <c r="E12" s="42"/>
      <c r="F12" s="42"/>
      <c r="G12" s="42"/>
      <c r="H12" s="42"/>
    </row>
    <row r="13" spans="1:8" ht="18" customHeight="1">
      <c r="D13" t="s">
        <v>6064</v>
      </c>
    </row>
    <row r="15" spans="1:8" ht="18" customHeight="1">
      <c r="D15" s="28" t="s">
        <v>6067</v>
      </c>
      <c r="E15" s="28"/>
      <c r="F15" s="28"/>
      <c r="G15" s="28"/>
    </row>
    <row r="16" spans="1:8" ht="18" customHeight="1">
      <c r="E16" t="s">
        <v>6068</v>
      </c>
    </row>
    <row r="18" spans="5:31" ht="18" customHeight="1">
      <c r="E18" s="54" t="s">
        <v>6077</v>
      </c>
    </row>
    <row r="19" spans="5:31" ht="18" customHeight="1">
      <c r="E19" s="76" t="s">
        <v>6078</v>
      </c>
      <c r="O19" s="263" t="s">
        <v>6088</v>
      </c>
      <c r="P19" s="263"/>
      <c r="Q19" s="263"/>
      <c r="R19" s="263"/>
      <c r="S19" s="263"/>
      <c r="T19" s="263"/>
      <c r="U19" s="263"/>
      <c r="V19" s="263"/>
      <c r="W19" s="263"/>
      <c r="X19" s="263"/>
      <c r="Y19" s="263"/>
      <c r="Z19" s="263"/>
      <c r="AA19" s="263"/>
    </row>
    <row r="20" spans="5:31" ht="18" customHeight="1">
      <c r="E20" s="54" t="s">
        <v>6079</v>
      </c>
    </row>
    <row r="21" spans="5:31" ht="18" customHeight="1">
      <c r="E21" s="76" t="s">
        <v>6080</v>
      </c>
      <c r="O21" s="197" t="s">
        <v>6082</v>
      </c>
      <c r="P21" s="197"/>
      <c r="Q21" s="197"/>
      <c r="R21" s="197"/>
      <c r="S21" s="197"/>
      <c r="T21" s="197"/>
      <c r="U21" s="197"/>
      <c r="V21" s="197"/>
      <c r="W21" s="197"/>
      <c r="X21" s="197"/>
      <c r="Y21" s="197"/>
      <c r="Z21" s="197"/>
    </row>
    <row r="22" spans="5:31" ht="18" customHeight="1">
      <c r="E22" s="76" t="s">
        <v>6069</v>
      </c>
      <c r="O22" s="263" t="s">
        <v>6083</v>
      </c>
      <c r="P22" s="263"/>
      <c r="Q22" s="263"/>
      <c r="R22" s="263"/>
      <c r="S22" s="263"/>
      <c r="T22" s="263"/>
      <c r="U22" s="263"/>
      <c r="V22" s="263"/>
      <c r="W22" s="263"/>
      <c r="X22" s="263"/>
      <c r="Y22" s="263"/>
      <c r="Z22" s="263"/>
      <c r="AA22" s="263"/>
      <c r="AB22" s="263"/>
      <c r="AC22" s="263"/>
      <c r="AD22" s="263"/>
      <c r="AE22" s="263"/>
    </row>
    <row r="23" spans="5:31" ht="18" customHeight="1">
      <c r="O23" s="263" t="s">
        <v>6084</v>
      </c>
      <c r="P23" s="263"/>
      <c r="Q23" s="263"/>
      <c r="R23" s="263"/>
      <c r="S23" s="263"/>
      <c r="T23" s="263"/>
      <c r="U23" s="263"/>
      <c r="V23" s="263"/>
      <c r="W23" s="263"/>
      <c r="X23" s="263"/>
      <c r="Y23" s="263"/>
      <c r="Z23" s="263"/>
      <c r="AA23" s="263"/>
      <c r="AB23" s="263"/>
      <c r="AC23" s="263"/>
      <c r="AD23" s="263"/>
      <c r="AE23" s="263"/>
    </row>
    <row r="24" spans="5:31" ht="18" customHeight="1">
      <c r="E24" s="76" t="s">
        <v>6085</v>
      </c>
      <c r="O24" s="197" t="s">
        <v>6086</v>
      </c>
    </row>
    <row r="25" spans="5:31" ht="18" customHeight="1">
      <c r="E25" s="76" t="s">
        <v>6081</v>
      </c>
      <c r="O25" s="263" t="s">
        <v>6087</v>
      </c>
      <c r="P25" s="264"/>
      <c r="Q25" s="264"/>
      <c r="R25" s="264"/>
      <c r="S25" s="264"/>
      <c r="T25" s="264"/>
    </row>
    <row r="26" spans="5:31" ht="18" customHeight="1">
      <c r="E26" s="76" t="s">
        <v>4539</v>
      </c>
    </row>
    <row r="27" spans="5:31" ht="18" customHeight="1">
      <c r="E27" s="76" t="s">
        <v>6070</v>
      </c>
    </row>
    <row r="28" spans="5:31" ht="18" customHeight="1">
      <c r="E28" s="76" t="s">
        <v>6071</v>
      </c>
    </row>
    <row r="29" spans="5:31" ht="18" customHeight="1">
      <c r="E29" s="76" t="s">
        <v>6072</v>
      </c>
    </row>
    <row r="30" spans="5:31" ht="18" customHeight="1">
      <c r="E30" s="76" t="s">
        <v>6073</v>
      </c>
    </row>
    <row r="31" spans="5:31" ht="18" customHeight="1">
      <c r="E31" s="76" t="s">
        <v>6074</v>
      </c>
    </row>
    <row r="32" spans="5:31" ht="18" customHeight="1">
      <c r="E32" s="76" t="s">
        <v>6075</v>
      </c>
    </row>
    <row r="33" spans="5:25" ht="18" customHeight="1">
      <c r="E33" s="76" t="s">
        <v>6076</v>
      </c>
    </row>
    <row r="35" spans="5:25" ht="18" customHeight="1">
      <c r="E35" s="216" t="s">
        <v>6089</v>
      </c>
      <c r="F35" s="213"/>
      <c r="G35" s="213"/>
      <c r="H35" s="213"/>
      <c r="I35" s="213"/>
      <c r="J35" s="213"/>
      <c r="K35" s="213"/>
      <c r="L35" s="213"/>
      <c r="M35" s="213"/>
      <c r="N35" s="213"/>
      <c r="O35" s="213"/>
      <c r="P35" s="213"/>
      <c r="Q35" s="213"/>
      <c r="R35" s="213"/>
      <c r="S35" s="213"/>
      <c r="T35" s="213"/>
      <c r="U35" s="213"/>
      <c r="V35" s="213"/>
      <c r="W35" s="213"/>
      <c r="X35" s="213"/>
      <c r="Y35" s="213"/>
    </row>
    <row r="36" spans="5:25" ht="18" customHeight="1">
      <c r="E36" s="216" t="s">
        <v>6090</v>
      </c>
      <c r="F36" s="213"/>
      <c r="G36" s="213"/>
      <c r="H36" s="213"/>
      <c r="I36" s="213"/>
      <c r="J36" s="213"/>
      <c r="K36" s="213"/>
      <c r="L36" s="213"/>
      <c r="M36" s="213"/>
      <c r="N36" s="213"/>
      <c r="O36" s="213"/>
      <c r="P36" s="213"/>
      <c r="Q36" s="213"/>
      <c r="R36" s="213"/>
      <c r="S36" s="213"/>
      <c r="T36" s="213"/>
      <c r="U36" s="213"/>
      <c r="V36" s="213"/>
      <c r="W36" s="213"/>
      <c r="X36" s="213"/>
      <c r="Y36" s="213"/>
    </row>
    <row r="37" spans="5:25" ht="18" customHeight="1">
      <c r="E37" s="212" t="s">
        <v>6096</v>
      </c>
      <c r="F37" s="213"/>
      <c r="G37" s="213"/>
      <c r="H37" s="213"/>
      <c r="I37" s="213"/>
      <c r="J37" s="213"/>
      <c r="K37" s="213"/>
      <c r="L37" s="213"/>
      <c r="M37" s="213"/>
      <c r="N37" s="213"/>
      <c r="O37" s="213"/>
      <c r="P37" s="213"/>
      <c r="Q37" s="213"/>
      <c r="R37" s="213"/>
      <c r="S37" s="213"/>
      <c r="T37" s="213"/>
      <c r="U37" s="213"/>
      <c r="V37" s="213"/>
      <c r="W37" s="213"/>
      <c r="X37" s="213"/>
      <c r="Y37" s="213"/>
    </row>
    <row r="38" spans="5:25" ht="18" customHeight="1">
      <c r="E38" s="214" t="s">
        <v>3214</v>
      </c>
      <c r="F38" s="213"/>
      <c r="G38" s="213"/>
      <c r="H38" s="213"/>
      <c r="I38" s="213"/>
      <c r="J38" s="213"/>
      <c r="K38" s="213"/>
      <c r="L38" s="213"/>
      <c r="M38" s="213"/>
      <c r="N38" s="213"/>
      <c r="O38" s="213"/>
      <c r="P38" s="213"/>
      <c r="Q38" s="213"/>
      <c r="R38" s="213"/>
      <c r="S38" s="213"/>
      <c r="T38" s="213"/>
      <c r="U38" s="213"/>
      <c r="V38" s="213"/>
      <c r="W38" s="213"/>
      <c r="X38" s="213"/>
      <c r="Y38" s="213"/>
    </row>
    <row r="39" spans="5:25" ht="18" customHeight="1">
      <c r="E39" s="212" t="s">
        <v>3407</v>
      </c>
      <c r="F39" s="213"/>
      <c r="G39" s="213"/>
      <c r="H39" s="213"/>
      <c r="I39" s="213"/>
      <c r="J39" s="213"/>
      <c r="K39" s="213"/>
      <c r="L39" s="213"/>
      <c r="M39" s="213"/>
      <c r="N39" s="213"/>
      <c r="O39" s="213"/>
      <c r="P39" s="213"/>
      <c r="Q39" s="213"/>
      <c r="R39" s="213"/>
      <c r="S39" s="213"/>
      <c r="T39" s="213"/>
      <c r="U39" s="213"/>
      <c r="V39" s="213"/>
      <c r="W39" s="213"/>
      <c r="X39" s="213"/>
      <c r="Y39" s="213"/>
    </row>
    <row r="40" spans="5:25" ht="18" customHeight="1">
      <c r="E40" s="212"/>
      <c r="F40" s="213"/>
      <c r="G40" s="213"/>
      <c r="H40" s="213"/>
      <c r="I40" s="213"/>
      <c r="J40" s="213"/>
      <c r="K40" s="213"/>
      <c r="L40" s="213"/>
      <c r="M40" s="213"/>
      <c r="N40" s="213"/>
      <c r="O40" s="213"/>
      <c r="P40" s="213"/>
      <c r="Q40" s="213"/>
      <c r="R40" s="213"/>
      <c r="S40" s="213"/>
      <c r="T40" s="213"/>
      <c r="U40" s="213"/>
      <c r="V40" s="213"/>
      <c r="W40" s="213"/>
      <c r="X40" s="213"/>
      <c r="Y40" s="213"/>
    </row>
    <row r="41" spans="5:25" ht="18" customHeight="1">
      <c r="E41" s="216" t="s">
        <v>3357</v>
      </c>
      <c r="F41" s="213"/>
      <c r="G41" s="213"/>
      <c r="H41" s="213"/>
      <c r="I41" s="213"/>
      <c r="J41" s="213"/>
      <c r="K41" s="213"/>
      <c r="L41" s="213"/>
      <c r="M41" s="213"/>
      <c r="N41" s="213"/>
      <c r="O41" s="213"/>
      <c r="P41" s="213"/>
      <c r="Q41" s="213"/>
      <c r="R41" s="213"/>
      <c r="S41" s="213"/>
      <c r="T41" s="213"/>
      <c r="U41" s="213"/>
      <c r="V41" s="213"/>
      <c r="W41" s="213"/>
      <c r="X41" s="213"/>
      <c r="Y41" s="213"/>
    </row>
    <row r="42" spans="5:25" ht="18" customHeight="1">
      <c r="E42" s="212" t="s">
        <v>6097</v>
      </c>
      <c r="F42" s="213"/>
      <c r="G42" s="213"/>
      <c r="H42" s="213"/>
      <c r="I42" s="213"/>
      <c r="J42" s="213"/>
      <c r="K42" s="213"/>
      <c r="L42" s="213"/>
      <c r="M42" s="213"/>
      <c r="N42" s="213"/>
      <c r="O42" s="213"/>
      <c r="P42" s="213"/>
      <c r="Q42" s="213"/>
      <c r="R42" s="213"/>
      <c r="S42" s="213"/>
      <c r="T42" s="213"/>
      <c r="U42" s="213"/>
      <c r="V42" s="213"/>
      <c r="W42" s="213"/>
      <c r="X42" s="213"/>
      <c r="Y42" s="213"/>
    </row>
    <row r="43" spans="5:25" ht="18" customHeight="1">
      <c r="E43" s="212"/>
      <c r="F43" s="213"/>
      <c r="G43" s="213"/>
      <c r="H43" s="213"/>
      <c r="I43" s="213"/>
      <c r="J43" s="213"/>
      <c r="K43" s="213"/>
      <c r="L43" s="213"/>
      <c r="M43" s="213"/>
      <c r="N43" s="213"/>
      <c r="O43" s="213"/>
      <c r="P43" s="213"/>
      <c r="Q43" s="213"/>
      <c r="R43" s="213"/>
      <c r="S43" s="213"/>
      <c r="T43" s="213"/>
      <c r="U43" s="213"/>
      <c r="V43" s="213"/>
      <c r="W43" s="213"/>
      <c r="X43" s="213"/>
      <c r="Y43" s="213"/>
    </row>
    <row r="44" spans="5:25" ht="18" customHeight="1">
      <c r="E44" s="216" t="s">
        <v>6091</v>
      </c>
      <c r="F44" s="213"/>
      <c r="G44" s="213"/>
      <c r="H44" s="213"/>
      <c r="I44" s="213"/>
      <c r="J44" s="213"/>
      <c r="K44" s="213"/>
      <c r="L44" s="213"/>
      <c r="M44" s="213"/>
      <c r="N44" s="213"/>
      <c r="O44" s="213"/>
      <c r="P44" s="213"/>
      <c r="Q44" s="213"/>
      <c r="R44" s="213"/>
      <c r="S44" s="213"/>
      <c r="T44" s="213"/>
      <c r="U44" s="213"/>
      <c r="V44" s="213"/>
      <c r="W44" s="213"/>
      <c r="X44" s="213"/>
      <c r="Y44" s="213"/>
    </row>
    <row r="45" spans="5:25" ht="18" customHeight="1">
      <c r="E45" s="212" t="s">
        <v>6098</v>
      </c>
      <c r="F45" s="213"/>
      <c r="G45" s="213"/>
      <c r="H45" s="213"/>
      <c r="I45" s="213"/>
      <c r="J45" s="213"/>
      <c r="K45" s="213"/>
      <c r="L45" s="213"/>
      <c r="M45" s="213"/>
      <c r="N45" s="213"/>
      <c r="O45" s="213"/>
      <c r="P45" s="213"/>
      <c r="Q45" s="213"/>
      <c r="R45" s="213"/>
      <c r="S45" s="213"/>
      <c r="T45" s="213"/>
      <c r="U45" s="213"/>
      <c r="V45" s="213"/>
      <c r="W45" s="213"/>
      <c r="X45" s="213"/>
      <c r="Y45" s="213"/>
    </row>
    <row r="46" spans="5:25" ht="18" customHeight="1">
      <c r="E46" s="214" t="s">
        <v>6092</v>
      </c>
      <c r="F46" s="213"/>
      <c r="G46" s="213"/>
      <c r="H46" s="213"/>
      <c r="I46" s="213"/>
      <c r="J46" s="213"/>
      <c r="K46" s="213"/>
      <c r="L46" s="213"/>
      <c r="M46" s="213"/>
      <c r="N46" s="213"/>
      <c r="O46" s="213"/>
      <c r="P46" s="213"/>
      <c r="Q46" s="213"/>
      <c r="R46" s="213"/>
      <c r="S46" s="213"/>
      <c r="T46" s="213"/>
      <c r="U46" s="213"/>
      <c r="V46" s="213"/>
      <c r="W46" s="213"/>
      <c r="X46" s="213"/>
      <c r="Y46" s="213"/>
    </row>
    <row r="47" spans="5:25" ht="18" customHeight="1">
      <c r="E47" s="271" t="s">
        <v>6099</v>
      </c>
      <c r="F47" s="31"/>
      <c r="G47" s="31"/>
      <c r="H47" s="31"/>
      <c r="I47" s="31"/>
      <c r="J47" s="31"/>
      <c r="K47" s="31"/>
      <c r="L47" s="31"/>
      <c r="M47" s="213"/>
      <c r="N47" s="213"/>
      <c r="O47" s="213"/>
      <c r="P47" s="213"/>
      <c r="Q47" s="213"/>
      <c r="R47" s="213"/>
      <c r="S47" s="213"/>
      <c r="T47" s="213"/>
      <c r="U47" s="213"/>
      <c r="V47" s="213"/>
      <c r="W47" s="213"/>
      <c r="X47" s="213"/>
      <c r="Y47" s="213"/>
    </row>
    <row r="48" spans="5:25" ht="18" customHeight="1">
      <c r="E48" s="214" t="s">
        <v>4943</v>
      </c>
      <c r="F48" s="213"/>
      <c r="G48" s="213"/>
      <c r="H48" s="213"/>
      <c r="I48" s="213"/>
      <c r="J48" s="213"/>
      <c r="K48" s="213"/>
      <c r="L48" s="213"/>
      <c r="M48" s="213"/>
      <c r="N48" s="213"/>
      <c r="O48" s="213"/>
      <c r="P48" s="213"/>
      <c r="Q48" s="213"/>
      <c r="R48" s="213"/>
      <c r="S48" s="213"/>
      <c r="T48" s="213"/>
      <c r="U48" s="213"/>
      <c r="V48" s="213"/>
      <c r="W48" s="213"/>
      <c r="X48" s="213"/>
      <c r="Y48" s="213"/>
    </row>
    <row r="49" spans="5:25" ht="18" customHeight="1">
      <c r="E49" s="214" t="s">
        <v>3115</v>
      </c>
      <c r="F49" s="213"/>
      <c r="G49" s="213"/>
      <c r="H49" s="213"/>
      <c r="I49" s="213"/>
      <c r="J49" s="213"/>
      <c r="K49" s="213"/>
      <c r="L49" s="213"/>
      <c r="M49" s="213"/>
      <c r="N49" s="213"/>
      <c r="O49" s="213"/>
      <c r="P49" s="213"/>
      <c r="Q49" s="213"/>
      <c r="R49" s="213"/>
      <c r="S49" s="213"/>
      <c r="T49" s="213"/>
      <c r="U49" s="213"/>
      <c r="V49" s="213"/>
      <c r="W49" s="213"/>
      <c r="X49" s="213"/>
      <c r="Y49" s="213"/>
    </row>
    <row r="50" spans="5:25" ht="18" customHeight="1">
      <c r="E50" s="214" t="s">
        <v>6100</v>
      </c>
      <c r="F50" s="213"/>
      <c r="G50" s="213"/>
      <c r="H50" s="213"/>
      <c r="I50" s="213"/>
      <c r="J50" s="213"/>
      <c r="K50" s="213"/>
      <c r="L50" s="213"/>
      <c r="M50" s="213"/>
      <c r="N50" s="213"/>
      <c r="O50" s="213"/>
      <c r="P50" s="213"/>
      <c r="Q50" s="213"/>
      <c r="R50" s="213"/>
      <c r="S50" s="213"/>
      <c r="T50" s="213"/>
      <c r="U50" s="213"/>
      <c r="V50" s="213"/>
      <c r="W50" s="213"/>
      <c r="X50" s="213"/>
      <c r="Y50" s="213"/>
    </row>
    <row r="51" spans="5:25" ht="18" customHeight="1">
      <c r="E51" s="214" t="s">
        <v>6101</v>
      </c>
      <c r="F51" s="213"/>
      <c r="G51" s="213"/>
      <c r="H51" s="31"/>
      <c r="I51" s="31"/>
      <c r="J51" s="31"/>
      <c r="K51" s="213"/>
      <c r="L51" s="213"/>
      <c r="M51" s="213"/>
      <c r="N51" s="213"/>
      <c r="O51" s="213"/>
      <c r="P51" s="213"/>
      <c r="Q51" s="213"/>
      <c r="R51" s="213"/>
      <c r="S51" s="213"/>
      <c r="T51" s="213"/>
      <c r="U51" s="213"/>
      <c r="V51" s="213"/>
      <c r="W51" s="213"/>
      <c r="X51" s="213"/>
      <c r="Y51" s="213"/>
    </row>
    <row r="52" spans="5:25" ht="18" customHeight="1">
      <c r="E52" s="214" t="s">
        <v>6102</v>
      </c>
      <c r="F52" s="213"/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  <c r="U52" s="213"/>
      <c r="V52" s="213"/>
      <c r="W52" s="213"/>
      <c r="X52" s="213"/>
      <c r="Y52" s="213"/>
    </row>
    <row r="53" spans="5:25" ht="18" customHeight="1">
      <c r="E53" s="214" t="s">
        <v>6093</v>
      </c>
      <c r="F53" s="213"/>
      <c r="G53" s="213"/>
      <c r="H53" s="31"/>
      <c r="I53" s="31"/>
      <c r="J53" s="31"/>
      <c r="K53" s="213"/>
      <c r="L53" s="213"/>
      <c r="M53" s="213"/>
      <c r="N53" s="213"/>
      <c r="O53" s="213"/>
      <c r="P53" s="213"/>
      <c r="Q53" s="213"/>
      <c r="R53" s="213"/>
      <c r="S53" s="213"/>
      <c r="T53" s="213"/>
      <c r="U53" s="213"/>
      <c r="V53" s="213"/>
      <c r="W53" s="213"/>
      <c r="X53" s="213"/>
      <c r="Y53" s="213"/>
    </row>
    <row r="54" spans="5:25" ht="18" customHeight="1">
      <c r="E54" s="214" t="s">
        <v>6103</v>
      </c>
      <c r="F54" s="213"/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  <c r="U54" s="213"/>
      <c r="V54" s="213"/>
      <c r="W54" s="213"/>
      <c r="X54" s="213"/>
      <c r="Y54" s="213"/>
    </row>
    <row r="55" spans="5:25" ht="18" customHeight="1">
      <c r="E55" s="214" t="s">
        <v>6094</v>
      </c>
      <c r="F55" s="213"/>
      <c r="G55" s="213"/>
      <c r="H55" s="31"/>
      <c r="I55" s="31"/>
      <c r="J55" s="31"/>
      <c r="K55" s="213"/>
      <c r="L55" s="213"/>
      <c r="M55" s="213"/>
      <c r="N55" s="213"/>
      <c r="O55" s="213"/>
      <c r="P55" s="213"/>
      <c r="Q55" s="213"/>
      <c r="R55" s="213"/>
      <c r="S55" s="213"/>
      <c r="T55" s="213"/>
      <c r="U55" s="213"/>
      <c r="V55" s="213"/>
      <c r="W55" s="213"/>
      <c r="X55" s="213"/>
      <c r="Y55" s="213"/>
    </row>
    <row r="56" spans="5:25" ht="18" customHeight="1">
      <c r="E56" s="214" t="s">
        <v>6104</v>
      </c>
      <c r="F56" s="213"/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  <c r="U56" s="213"/>
      <c r="V56" s="213"/>
      <c r="W56" s="213"/>
      <c r="X56" s="213"/>
      <c r="Y56" s="213"/>
    </row>
    <row r="57" spans="5:25" ht="18" customHeight="1">
      <c r="E57" s="214" t="s">
        <v>6095</v>
      </c>
      <c r="F57" s="213"/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  <c r="U57" s="213"/>
      <c r="V57" s="213"/>
      <c r="W57" s="213"/>
      <c r="X57" s="213"/>
      <c r="Y57" s="213"/>
    </row>
    <row r="58" spans="5:25" ht="18" customHeight="1">
      <c r="E58" s="214" t="s">
        <v>6105</v>
      </c>
      <c r="F58" s="213"/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  <c r="U58" s="213"/>
      <c r="V58" s="213"/>
      <c r="W58" s="213"/>
      <c r="X58" s="213"/>
      <c r="Y58" s="213"/>
    </row>
    <row r="59" spans="5:25" ht="18" customHeight="1">
      <c r="E59" s="214" t="s">
        <v>5145</v>
      </c>
      <c r="F59" s="213"/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  <c r="U59" s="213"/>
      <c r="V59" s="213"/>
      <c r="W59" s="213"/>
      <c r="X59" s="213"/>
      <c r="Y59" s="213"/>
    </row>
    <row r="60" spans="5:25" ht="18" customHeight="1">
      <c r="E60" s="214" t="s">
        <v>5054</v>
      </c>
      <c r="F60" s="213"/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  <c r="U60" s="213"/>
      <c r="V60" s="213"/>
      <c r="W60" s="213"/>
      <c r="X60" s="213"/>
      <c r="Y60" s="213"/>
    </row>
    <row r="61" spans="5:25" ht="18" customHeight="1">
      <c r="E61" s="214" t="s">
        <v>3118</v>
      </c>
      <c r="F61" s="213"/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  <c r="U61" s="213"/>
      <c r="V61" s="213"/>
      <c r="W61" s="213"/>
      <c r="X61" s="213"/>
      <c r="Y61" s="213"/>
    </row>
    <row r="62" spans="5:25" ht="18" customHeight="1">
      <c r="E62" s="215" t="s">
        <v>3826</v>
      </c>
      <c r="F62" s="213"/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  <c r="U62" s="213"/>
      <c r="V62" s="213"/>
      <c r="W62" s="213"/>
      <c r="X62" s="213"/>
      <c r="Y62" s="213"/>
    </row>
    <row r="65" spans="5:23" ht="18" customHeight="1">
      <c r="E65" s="216" t="s">
        <v>6106</v>
      </c>
      <c r="F65" s="213"/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  <c r="U65" s="213"/>
      <c r="V65" s="213"/>
      <c r="W65" s="213"/>
    </row>
    <row r="66" spans="5:23" ht="18" customHeight="1">
      <c r="E66" s="212" t="s">
        <v>6115</v>
      </c>
      <c r="F66" s="213"/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  <c r="U66" s="213"/>
      <c r="V66" s="213"/>
      <c r="W66" s="213"/>
    </row>
    <row r="67" spans="5:23" ht="18" customHeight="1">
      <c r="E67" s="214" t="s">
        <v>6116</v>
      </c>
      <c r="F67" s="213"/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  <c r="U67" s="213"/>
      <c r="V67" s="213"/>
      <c r="W67" s="213"/>
    </row>
    <row r="68" spans="5:23" ht="18" customHeight="1">
      <c r="E68" s="212" t="s">
        <v>6117</v>
      </c>
      <c r="F68" s="213"/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  <c r="U68" s="213"/>
      <c r="V68" s="213"/>
      <c r="W68" s="213"/>
    </row>
    <row r="69" spans="5:23" ht="18" customHeight="1">
      <c r="E69" s="212"/>
      <c r="F69" s="213"/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  <c r="U69" s="213"/>
      <c r="V69" s="213"/>
      <c r="W69" s="213"/>
    </row>
    <row r="70" spans="5:23" ht="18" customHeight="1">
      <c r="E70" s="216" t="s">
        <v>6107</v>
      </c>
      <c r="F70" s="213"/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  <c r="U70" s="213"/>
      <c r="V70" s="213"/>
      <c r="W70" s="213"/>
    </row>
    <row r="71" spans="5:23" ht="18" customHeight="1">
      <c r="E71" s="216"/>
      <c r="F71" s="213"/>
      <c r="G71" s="213"/>
      <c r="H71" s="213"/>
      <c r="I71" s="213"/>
      <c r="J71" s="213"/>
      <c r="K71" s="213"/>
      <c r="L71" s="213"/>
      <c r="M71" s="213"/>
      <c r="N71" s="213"/>
      <c r="O71" s="213"/>
      <c r="P71" s="213"/>
      <c r="Q71" s="213"/>
      <c r="R71" s="213"/>
      <c r="S71" s="213"/>
      <c r="T71" s="213"/>
      <c r="U71" s="213"/>
      <c r="V71" s="213"/>
      <c r="W71" s="213"/>
    </row>
    <row r="72" spans="5:23" ht="18" customHeight="1">
      <c r="E72" s="216" t="s">
        <v>6108</v>
      </c>
      <c r="F72" s="213"/>
      <c r="G72" s="213"/>
      <c r="H72" s="213"/>
      <c r="I72" s="213"/>
      <c r="J72" s="213"/>
      <c r="K72" s="213"/>
      <c r="L72" s="213"/>
      <c r="M72" s="213"/>
      <c r="N72" s="213"/>
      <c r="O72" s="213"/>
      <c r="P72" s="213"/>
      <c r="Q72" s="213"/>
      <c r="R72" s="213"/>
      <c r="S72" s="213"/>
      <c r="T72" s="213"/>
      <c r="U72" s="213"/>
      <c r="V72" s="213"/>
      <c r="W72" s="213"/>
    </row>
    <row r="73" spans="5:23" ht="18" customHeight="1">
      <c r="E73" s="216" t="s">
        <v>6109</v>
      </c>
      <c r="F73" s="213"/>
      <c r="G73" s="213"/>
      <c r="H73" s="213"/>
      <c r="I73" s="213"/>
      <c r="J73" s="213"/>
      <c r="K73" s="213"/>
      <c r="L73" s="213"/>
      <c r="M73" s="213"/>
      <c r="N73" s="213"/>
      <c r="O73" s="213"/>
      <c r="P73" s="213"/>
      <c r="Q73" s="213"/>
      <c r="R73" s="213"/>
      <c r="S73" s="213"/>
      <c r="T73" s="213"/>
      <c r="U73" s="213"/>
      <c r="V73" s="213"/>
      <c r="W73" s="213"/>
    </row>
    <row r="74" spans="5:23" ht="18" customHeight="1">
      <c r="E74" s="216" t="s">
        <v>6110</v>
      </c>
      <c r="F74" s="213"/>
      <c r="G74" s="213"/>
      <c r="H74" s="213"/>
      <c r="I74" s="213"/>
      <c r="J74" s="213"/>
      <c r="K74" s="213"/>
      <c r="L74" s="213"/>
      <c r="M74" s="213"/>
      <c r="N74" s="213"/>
      <c r="O74" s="213"/>
      <c r="P74" s="213"/>
      <c r="Q74" s="213"/>
      <c r="R74" s="213"/>
      <c r="S74" s="213"/>
      <c r="T74" s="213"/>
      <c r="U74" s="213"/>
      <c r="V74" s="213"/>
      <c r="W74" s="213"/>
    </row>
    <row r="75" spans="5:23" ht="18" customHeight="1">
      <c r="E75" s="216" t="s">
        <v>6111</v>
      </c>
      <c r="F75" s="213"/>
      <c r="G75" s="213"/>
      <c r="H75" s="213"/>
      <c r="I75" s="213"/>
      <c r="J75" s="213"/>
      <c r="K75" s="213"/>
      <c r="L75" s="213"/>
      <c r="M75" s="213"/>
      <c r="N75" s="213"/>
      <c r="O75" s="213"/>
      <c r="P75" s="213"/>
      <c r="Q75" s="213"/>
      <c r="R75" s="213"/>
      <c r="S75" s="213"/>
      <c r="T75" s="213"/>
      <c r="U75" s="213"/>
      <c r="V75" s="213"/>
      <c r="W75" s="213"/>
    </row>
    <row r="76" spans="5:23" ht="18" customHeight="1">
      <c r="E76" s="216" t="s">
        <v>3302</v>
      </c>
      <c r="F76" s="213"/>
      <c r="G76" s="213"/>
      <c r="H76" s="213"/>
      <c r="I76" s="213"/>
      <c r="J76" s="213"/>
      <c r="K76" s="213"/>
      <c r="L76" s="213"/>
      <c r="M76" s="213"/>
      <c r="N76" s="213"/>
      <c r="O76" s="213"/>
      <c r="P76" s="213"/>
      <c r="Q76" s="213"/>
      <c r="R76" s="213"/>
      <c r="S76" s="213"/>
      <c r="T76" s="213"/>
      <c r="U76" s="213"/>
      <c r="V76" s="213"/>
      <c r="W76" s="213"/>
    </row>
    <row r="77" spans="5:23" ht="18" customHeight="1">
      <c r="E77" s="216" t="s">
        <v>6112</v>
      </c>
      <c r="F77" s="213"/>
      <c r="G77" s="213"/>
      <c r="H77" s="213"/>
      <c r="I77" s="213"/>
      <c r="J77" s="213"/>
      <c r="K77" s="213"/>
      <c r="L77" s="213"/>
      <c r="M77" s="213"/>
      <c r="N77" s="213"/>
      <c r="O77" s="213"/>
      <c r="P77" s="213"/>
      <c r="Q77" s="213"/>
      <c r="R77" s="213"/>
      <c r="S77" s="213"/>
      <c r="T77" s="213"/>
      <c r="U77" s="213"/>
      <c r="V77" s="213"/>
      <c r="W77" s="213"/>
    </row>
    <row r="78" spans="5:23" ht="18" customHeight="1">
      <c r="E78" s="216" t="s">
        <v>6113</v>
      </c>
      <c r="F78" s="213"/>
      <c r="G78" s="213"/>
      <c r="H78" s="213"/>
      <c r="I78" s="213"/>
      <c r="J78" s="213"/>
      <c r="K78" s="213"/>
      <c r="L78" s="213"/>
      <c r="M78" s="213"/>
      <c r="N78" s="213"/>
      <c r="O78" s="213"/>
      <c r="P78" s="213"/>
      <c r="Q78" s="213"/>
      <c r="R78" s="213"/>
      <c r="S78" s="213"/>
      <c r="T78" s="213"/>
      <c r="U78" s="213"/>
      <c r="V78" s="213"/>
      <c r="W78" s="213"/>
    </row>
    <row r="79" spans="5:23" ht="18" customHeight="1">
      <c r="E79" s="216" t="s">
        <v>6114</v>
      </c>
      <c r="F79" s="213"/>
      <c r="G79" s="213"/>
      <c r="H79" s="213"/>
      <c r="I79" s="213"/>
      <c r="J79" s="213"/>
      <c r="K79" s="213"/>
      <c r="L79" s="213"/>
      <c r="M79" s="213"/>
      <c r="N79" s="213"/>
      <c r="O79" s="213"/>
      <c r="P79" s="213"/>
      <c r="Q79" s="213"/>
      <c r="R79" s="213"/>
      <c r="S79" s="213"/>
      <c r="T79" s="213"/>
      <c r="U79" s="213"/>
      <c r="V79" s="213"/>
      <c r="W79" s="213"/>
    </row>
    <row r="81" spans="4:27" ht="18" customHeight="1">
      <c r="D81" s="28" t="s">
        <v>6118</v>
      </c>
      <c r="E81" s="28"/>
      <c r="F81" s="28"/>
      <c r="G81" s="28"/>
      <c r="H81" s="28"/>
    </row>
    <row r="82" spans="4:27" ht="18" customHeight="1">
      <c r="E82" s="159" t="s">
        <v>6119</v>
      </c>
      <c r="F82" s="143"/>
      <c r="G82" s="143"/>
      <c r="H82" s="143"/>
      <c r="I82" s="143"/>
      <c r="J82" s="143"/>
      <c r="K82" s="143"/>
      <c r="L82" s="143"/>
      <c r="M82" s="143"/>
      <c r="N82" s="143"/>
    </row>
    <row r="84" spans="4:27" ht="18" customHeight="1">
      <c r="E84" s="216" t="s">
        <v>6120</v>
      </c>
      <c r="F84" s="213"/>
      <c r="G84" s="213"/>
      <c r="H84" s="213"/>
      <c r="I84" s="213"/>
      <c r="J84" s="213"/>
      <c r="K84" s="213"/>
      <c r="L84" s="213"/>
      <c r="M84" s="213"/>
      <c r="N84" s="213"/>
      <c r="O84" s="213"/>
      <c r="P84" s="213"/>
      <c r="Q84" s="213"/>
      <c r="R84" s="213"/>
      <c r="S84" s="213"/>
      <c r="T84" s="213"/>
      <c r="U84" s="213"/>
      <c r="V84" s="213"/>
      <c r="W84" s="213"/>
      <c r="X84" s="213"/>
      <c r="Y84" s="213"/>
      <c r="Z84" s="213"/>
      <c r="AA84" s="213"/>
    </row>
    <row r="85" spans="4:27" ht="18" customHeight="1">
      <c r="E85" s="216" t="s">
        <v>6121</v>
      </c>
      <c r="F85" s="213"/>
      <c r="G85" s="213"/>
      <c r="H85" s="213"/>
      <c r="I85" s="213"/>
      <c r="J85" s="213"/>
      <c r="K85" s="213"/>
      <c r="L85" s="213"/>
      <c r="M85" s="213"/>
      <c r="N85" s="213"/>
      <c r="O85" s="213"/>
      <c r="P85" s="213"/>
      <c r="Q85" s="213"/>
      <c r="R85" s="213"/>
      <c r="S85" s="213"/>
      <c r="T85" s="213"/>
      <c r="U85" s="213"/>
      <c r="V85" s="213"/>
      <c r="W85" s="213"/>
      <c r="X85" s="213"/>
      <c r="Y85" s="213"/>
      <c r="Z85" s="213"/>
      <c r="AA85" s="213"/>
    </row>
    <row r="86" spans="4:27" ht="18" customHeight="1">
      <c r="E86" s="216" t="s">
        <v>6122</v>
      </c>
      <c r="F86" s="213"/>
      <c r="G86" s="213"/>
      <c r="H86" s="213"/>
      <c r="I86" s="213"/>
      <c r="J86" s="213"/>
      <c r="K86" s="213"/>
      <c r="L86" s="213"/>
      <c r="M86" s="213"/>
      <c r="N86" s="213"/>
      <c r="O86" s="213"/>
      <c r="P86" s="213"/>
      <c r="Q86" s="213"/>
      <c r="R86" s="213"/>
      <c r="S86" s="213"/>
      <c r="T86" s="213"/>
      <c r="U86" s="213"/>
      <c r="V86" s="213"/>
      <c r="W86" s="213"/>
      <c r="X86" s="213"/>
      <c r="Y86" s="213"/>
      <c r="Z86" s="213"/>
      <c r="AA86" s="213"/>
    </row>
    <row r="87" spans="4:27" ht="18" customHeight="1">
      <c r="E87" s="212" t="s">
        <v>6134</v>
      </c>
      <c r="F87" s="213"/>
      <c r="G87" s="213"/>
      <c r="H87" s="213"/>
      <c r="I87" s="213"/>
      <c r="J87" s="213"/>
      <c r="K87" s="213"/>
      <c r="L87" s="213"/>
      <c r="M87" s="213"/>
      <c r="N87" s="213"/>
      <c r="O87" s="213"/>
      <c r="P87" s="213"/>
      <c r="Q87" s="213"/>
      <c r="R87" s="213"/>
      <c r="S87" s="213"/>
      <c r="T87" s="213"/>
      <c r="U87" s="213"/>
      <c r="V87" s="213"/>
      <c r="W87" s="213"/>
      <c r="X87" s="213"/>
      <c r="Y87" s="213"/>
      <c r="Z87" s="213"/>
      <c r="AA87" s="213"/>
    </row>
    <row r="88" spans="4:27" ht="18" customHeight="1">
      <c r="E88" s="214" t="s">
        <v>4813</v>
      </c>
      <c r="F88" s="213"/>
      <c r="G88" s="213"/>
      <c r="H88" s="213"/>
      <c r="I88" s="213"/>
      <c r="J88" s="213"/>
      <c r="K88" s="213"/>
      <c r="L88" s="213"/>
      <c r="M88" s="213"/>
      <c r="N88" s="213"/>
      <c r="O88" s="213"/>
      <c r="P88" s="213"/>
      <c r="Q88" s="213"/>
      <c r="R88" s="213"/>
      <c r="S88" s="213"/>
      <c r="T88" s="213"/>
      <c r="U88" s="213"/>
      <c r="V88" s="213"/>
      <c r="W88" s="213"/>
      <c r="X88" s="213"/>
      <c r="Y88" s="213"/>
      <c r="Z88" s="213"/>
      <c r="AA88" s="213"/>
    </row>
    <row r="89" spans="4:27" ht="18" customHeight="1">
      <c r="E89" s="214" t="s">
        <v>6135</v>
      </c>
      <c r="F89" s="213"/>
      <c r="G89" s="213"/>
      <c r="H89" s="213"/>
      <c r="I89" s="213"/>
      <c r="J89" s="213"/>
      <c r="K89" s="213"/>
      <c r="L89" s="213"/>
      <c r="M89" s="213"/>
      <c r="N89" s="213"/>
      <c r="O89" s="213"/>
      <c r="P89" s="213"/>
      <c r="Q89" s="213"/>
      <c r="R89" s="213"/>
      <c r="S89" s="213"/>
      <c r="T89" s="213"/>
      <c r="U89" s="213"/>
      <c r="V89" s="213"/>
      <c r="W89" s="213"/>
      <c r="X89" s="213"/>
      <c r="Y89" s="213"/>
      <c r="Z89" s="213"/>
      <c r="AA89" s="213"/>
    </row>
    <row r="90" spans="4:27" ht="18" customHeight="1">
      <c r="E90" s="214" t="s">
        <v>6136</v>
      </c>
      <c r="F90" s="213"/>
      <c r="G90" s="213"/>
      <c r="H90" s="213"/>
      <c r="I90" s="213"/>
      <c r="J90" s="213"/>
      <c r="K90" s="213"/>
      <c r="L90" s="213"/>
      <c r="M90" s="213"/>
      <c r="N90" s="213"/>
      <c r="O90" s="213"/>
      <c r="P90" s="213"/>
      <c r="Q90" s="213"/>
      <c r="R90" s="213"/>
      <c r="S90" s="213"/>
      <c r="T90" s="213"/>
      <c r="U90" s="213"/>
      <c r="V90" s="213"/>
      <c r="W90" s="213"/>
      <c r="X90" s="213"/>
      <c r="Y90" s="213"/>
      <c r="Z90" s="213"/>
      <c r="AA90" s="213"/>
    </row>
    <row r="91" spans="4:27" ht="18" customHeight="1">
      <c r="E91" s="214" t="s">
        <v>6137</v>
      </c>
      <c r="F91" s="213"/>
      <c r="G91" s="213"/>
      <c r="H91" s="213"/>
      <c r="I91" s="213"/>
      <c r="J91" s="213"/>
      <c r="K91" s="213"/>
      <c r="L91" s="213"/>
      <c r="M91" s="213"/>
      <c r="N91" s="213"/>
      <c r="O91" s="213"/>
      <c r="P91" s="213"/>
      <c r="Q91" s="213"/>
      <c r="R91" s="213"/>
      <c r="S91" s="213"/>
      <c r="T91" s="213"/>
      <c r="U91" s="213"/>
      <c r="V91" s="213"/>
      <c r="W91" s="213"/>
      <c r="X91" s="213"/>
      <c r="Y91" s="213"/>
      <c r="Z91" s="213"/>
      <c r="AA91" s="213"/>
    </row>
    <row r="92" spans="4:27" ht="18" customHeight="1">
      <c r="E92" s="214" t="s">
        <v>6138</v>
      </c>
      <c r="F92" s="213"/>
      <c r="G92" s="213"/>
      <c r="H92" s="213"/>
      <c r="I92" s="213"/>
      <c r="J92" s="213"/>
      <c r="K92" s="213"/>
      <c r="L92" s="213"/>
      <c r="M92" s="213"/>
      <c r="N92" s="213"/>
      <c r="O92" s="213"/>
      <c r="P92" s="213"/>
      <c r="Q92" s="213"/>
      <c r="R92" s="213"/>
      <c r="S92" s="213"/>
      <c r="T92" s="213"/>
      <c r="U92" s="213"/>
      <c r="V92" s="213"/>
      <c r="W92" s="213"/>
      <c r="X92" s="213"/>
      <c r="Y92" s="213"/>
      <c r="Z92" s="213"/>
      <c r="AA92" s="213"/>
    </row>
    <row r="93" spans="4:27" ht="18" customHeight="1">
      <c r="E93" s="214" t="s">
        <v>6123</v>
      </c>
      <c r="F93" s="213"/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  <c r="R93" s="213"/>
      <c r="S93" s="213"/>
      <c r="T93" s="213"/>
      <c r="U93" s="213"/>
      <c r="V93" s="213"/>
      <c r="W93" s="213"/>
      <c r="X93" s="213"/>
      <c r="Y93" s="213"/>
      <c r="Z93" s="213"/>
      <c r="AA93" s="213"/>
    </row>
    <row r="94" spans="4:27" ht="18" customHeight="1">
      <c r="E94" s="214" t="s">
        <v>3283</v>
      </c>
      <c r="F94" s="213"/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  <c r="R94" s="213"/>
      <c r="S94" s="213"/>
      <c r="T94" s="213"/>
      <c r="U94" s="213"/>
      <c r="V94" s="213"/>
      <c r="W94" s="213"/>
      <c r="X94" s="213"/>
      <c r="Y94" s="213"/>
      <c r="Z94" s="213"/>
      <c r="AA94" s="213"/>
    </row>
    <row r="95" spans="4:27" ht="18" customHeight="1">
      <c r="E95" s="214"/>
      <c r="F95" s="213"/>
      <c r="G95" s="213"/>
      <c r="H95" s="213"/>
      <c r="I95" s="213"/>
      <c r="J95" s="213"/>
      <c r="K95" s="213"/>
      <c r="L95" s="213"/>
      <c r="M95" s="213"/>
      <c r="N95" s="213"/>
      <c r="O95" s="213"/>
      <c r="P95" s="213"/>
      <c r="Q95" s="213"/>
      <c r="R95" s="213"/>
      <c r="S95" s="213"/>
      <c r="T95" s="213"/>
      <c r="U95" s="213"/>
      <c r="V95" s="213"/>
      <c r="W95" s="213"/>
      <c r="X95" s="213"/>
      <c r="Y95" s="213"/>
      <c r="Z95" s="213"/>
      <c r="AA95" s="213"/>
    </row>
    <row r="96" spans="4:27" ht="18" customHeight="1">
      <c r="E96" s="216" t="s">
        <v>6124</v>
      </c>
      <c r="F96" s="213"/>
      <c r="G96" s="213"/>
      <c r="H96" s="213"/>
      <c r="I96" s="213"/>
      <c r="J96" s="213"/>
      <c r="K96" s="213"/>
      <c r="L96" s="213"/>
      <c r="M96" s="213"/>
      <c r="N96" s="213"/>
      <c r="O96" s="213"/>
      <c r="P96" s="213"/>
      <c r="Q96" s="213"/>
      <c r="R96" s="213"/>
      <c r="S96" s="213"/>
      <c r="T96" s="213"/>
      <c r="U96" s="213"/>
      <c r="V96" s="213"/>
      <c r="W96" s="213"/>
      <c r="X96" s="213"/>
      <c r="Y96" s="213"/>
      <c r="Z96" s="213"/>
      <c r="AA96" s="213"/>
    </row>
    <row r="97" spans="5:27" ht="18" customHeight="1">
      <c r="E97" s="216" t="s">
        <v>6125</v>
      </c>
      <c r="F97" s="213"/>
      <c r="G97" s="213"/>
      <c r="H97" s="213"/>
      <c r="I97" s="213"/>
      <c r="J97" s="213"/>
      <c r="K97" s="213"/>
      <c r="L97" s="213"/>
      <c r="M97" s="213"/>
      <c r="N97" s="213"/>
      <c r="O97" s="213"/>
      <c r="P97" s="213"/>
      <c r="Q97" s="213"/>
      <c r="R97" s="213"/>
      <c r="S97" s="213"/>
      <c r="T97" s="213"/>
      <c r="U97" s="213"/>
      <c r="V97" s="213"/>
      <c r="W97" s="213"/>
      <c r="X97" s="213"/>
      <c r="Y97" s="213"/>
      <c r="Z97" s="213"/>
      <c r="AA97" s="213"/>
    </row>
    <row r="98" spans="5:27" ht="18" customHeight="1">
      <c r="E98" s="216" t="s">
        <v>6126</v>
      </c>
      <c r="F98" s="213"/>
      <c r="G98" s="213"/>
      <c r="H98" s="213"/>
      <c r="I98" s="213"/>
      <c r="J98" s="213"/>
      <c r="K98" s="213"/>
      <c r="L98" s="213"/>
      <c r="M98" s="213"/>
      <c r="N98" s="213"/>
      <c r="O98" s="213"/>
      <c r="P98" s="213"/>
      <c r="Q98" s="213"/>
      <c r="R98" s="213"/>
      <c r="S98" s="213"/>
      <c r="T98" s="213"/>
      <c r="U98" s="213"/>
      <c r="V98" s="213"/>
      <c r="W98" s="213"/>
      <c r="X98" s="213"/>
      <c r="Y98" s="213"/>
      <c r="Z98" s="213"/>
      <c r="AA98" s="213"/>
    </row>
    <row r="99" spans="5:27" ht="18" customHeight="1">
      <c r="E99" s="212" t="s">
        <v>6139</v>
      </c>
      <c r="F99" s="213"/>
      <c r="G99" s="213"/>
      <c r="H99" s="213"/>
      <c r="I99" s="213"/>
      <c r="J99" s="213"/>
      <c r="K99" s="213"/>
      <c r="L99" s="213"/>
      <c r="M99" s="213"/>
      <c r="N99" s="213"/>
      <c r="O99" s="213"/>
      <c r="P99" s="213"/>
      <c r="Q99" s="213"/>
      <c r="R99" s="213"/>
      <c r="S99" s="213"/>
      <c r="T99" s="213"/>
      <c r="U99" s="213"/>
      <c r="V99" s="213"/>
      <c r="W99" s="213"/>
      <c r="X99" s="213"/>
      <c r="Y99" s="213"/>
      <c r="Z99" s="213"/>
      <c r="AA99" s="213"/>
    </row>
    <row r="100" spans="5:27" ht="18" customHeight="1">
      <c r="E100" s="214" t="s">
        <v>6127</v>
      </c>
      <c r="F100" s="213"/>
      <c r="G100" s="213"/>
      <c r="H100" s="213"/>
      <c r="I100" s="213"/>
      <c r="J100" s="213"/>
      <c r="K100" s="213"/>
      <c r="L100" s="213"/>
      <c r="M100" s="213"/>
      <c r="N100" s="213"/>
      <c r="O100" s="213"/>
      <c r="P100" s="213"/>
      <c r="Q100" s="213"/>
      <c r="R100" s="213"/>
      <c r="S100" s="213"/>
      <c r="T100" s="213"/>
      <c r="U100" s="213"/>
      <c r="V100" s="213"/>
      <c r="W100" s="213"/>
      <c r="X100" s="213"/>
      <c r="Y100" s="213"/>
      <c r="Z100" s="213"/>
      <c r="AA100" s="213"/>
    </row>
    <row r="101" spans="5:27" ht="18" customHeight="1">
      <c r="E101" s="212" t="s">
        <v>6099</v>
      </c>
      <c r="F101" s="213"/>
      <c r="G101" s="213"/>
      <c r="H101" s="213"/>
      <c r="I101" s="213"/>
      <c r="J101" s="213"/>
      <c r="K101" s="213"/>
      <c r="L101" s="213"/>
      <c r="M101" s="213"/>
      <c r="N101" s="213"/>
      <c r="O101" s="213"/>
      <c r="P101" s="213"/>
      <c r="Q101" s="213"/>
      <c r="R101" s="213"/>
      <c r="S101" s="213"/>
      <c r="T101" s="213"/>
      <c r="U101" s="213"/>
      <c r="V101" s="213"/>
      <c r="W101" s="213"/>
      <c r="X101" s="213"/>
      <c r="Y101" s="213"/>
      <c r="Z101" s="213"/>
      <c r="AA101" s="213"/>
    </row>
    <row r="102" spans="5:27" ht="18" customHeight="1">
      <c r="E102" s="214" t="s">
        <v>6128</v>
      </c>
      <c r="F102" s="213"/>
      <c r="G102" s="213"/>
      <c r="H102" s="213"/>
      <c r="I102" s="213"/>
      <c r="J102" s="213"/>
      <c r="K102" s="213"/>
      <c r="L102" s="213"/>
      <c r="M102" s="213"/>
      <c r="N102" s="213"/>
      <c r="O102" s="213"/>
      <c r="P102" s="213"/>
      <c r="Q102" s="213"/>
      <c r="R102" s="213"/>
      <c r="S102" s="213"/>
      <c r="T102" s="213"/>
      <c r="U102" s="213"/>
      <c r="V102" s="213"/>
      <c r="W102" s="213"/>
      <c r="X102" s="213"/>
      <c r="Y102" s="213"/>
      <c r="Z102" s="213"/>
      <c r="AA102" s="213"/>
    </row>
    <row r="103" spans="5:27" ht="18" customHeight="1">
      <c r="E103" s="214" t="s">
        <v>3115</v>
      </c>
      <c r="F103" s="213"/>
      <c r="G103" s="213"/>
      <c r="H103" s="213"/>
      <c r="I103" s="213"/>
      <c r="J103" s="213"/>
      <c r="K103" s="213"/>
      <c r="L103" s="213"/>
      <c r="M103" s="213"/>
      <c r="N103" s="213"/>
      <c r="O103" s="213"/>
      <c r="P103" s="213"/>
      <c r="Q103" s="213"/>
      <c r="R103" s="213"/>
      <c r="S103" s="213"/>
      <c r="T103" s="213"/>
      <c r="U103" s="213"/>
      <c r="V103" s="213"/>
      <c r="W103" s="213"/>
      <c r="X103" s="213"/>
      <c r="Y103" s="213"/>
      <c r="Z103" s="213"/>
      <c r="AA103" s="213"/>
    </row>
    <row r="104" spans="5:27" ht="18" customHeight="1">
      <c r="E104" s="214" t="s">
        <v>6140</v>
      </c>
      <c r="F104" s="213"/>
      <c r="G104" s="213"/>
      <c r="H104" s="213"/>
      <c r="I104" s="213"/>
      <c r="J104" s="213"/>
      <c r="K104" s="213"/>
      <c r="L104" s="213"/>
      <c r="M104" s="213"/>
      <c r="N104" s="213"/>
      <c r="O104" s="213"/>
      <c r="P104" s="213"/>
      <c r="Q104" s="213"/>
      <c r="R104" s="213"/>
      <c r="S104" s="213"/>
      <c r="T104" s="213"/>
      <c r="U104" s="213"/>
      <c r="V104" s="213"/>
      <c r="W104" s="213"/>
      <c r="X104" s="213"/>
      <c r="Y104" s="213"/>
      <c r="Z104" s="213"/>
      <c r="AA104" s="213"/>
    </row>
    <row r="105" spans="5:27" ht="18" customHeight="1">
      <c r="E105" s="214" t="s">
        <v>6141</v>
      </c>
      <c r="F105" s="213"/>
      <c r="G105" s="213"/>
      <c r="H105" s="213"/>
      <c r="I105" s="213"/>
      <c r="J105" s="213"/>
      <c r="K105" s="213"/>
      <c r="L105" s="213"/>
      <c r="M105" s="213"/>
      <c r="N105" s="213"/>
      <c r="O105" s="213"/>
      <c r="P105" s="213"/>
      <c r="Q105" s="213"/>
      <c r="R105" s="213"/>
      <c r="S105" s="213"/>
      <c r="T105" s="213"/>
      <c r="U105" s="213"/>
      <c r="V105" s="213"/>
      <c r="W105" s="213"/>
      <c r="X105" s="213"/>
      <c r="Y105" s="213"/>
      <c r="Z105" s="213"/>
      <c r="AA105" s="213"/>
    </row>
    <row r="106" spans="5:27" ht="18" customHeight="1">
      <c r="E106" s="214" t="s">
        <v>6142</v>
      </c>
      <c r="F106" s="213"/>
      <c r="G106" s="213"/>
      <c r="H106" s="213"/>
      <c r="I106" s="213"/>
      <c r="J106" s="213"/>
      <c r="K106" s="213"/>
      <c r="L106" s="213"/>
      <c r="M106" s="213"/>
      <c r="N106" s="213"/>
      <c r="O106" s="213"/>
      <c r="P106" s="213"/>
      <c r="Q106" s="213"/>
      <c r="R106" s="213"/>
      <c r="S106" s="213"/>
      <c r="T106" s="213"/>
      <c r="U106" s="213"/>
      <c r="V106" s="213"/>
      <c r="W106" s="213"/>
      <c r="X106" s="213"/>
      <c r="Y106" s="213"/>
      <c r="Z106" s="213"/>
      <c r="AA106" s="213"/>
    </row>
    <row r="107" spans="5:27" ht="18" customHeight="1">
      <c r="E107" s="214" t="s">
        <v>6143</v>
      </c>
      <c r="F107" s="213"/>
      <c r="G107" s="213"/>
      <c r="H107" s="213"/>
      <c r="I107" s="213"/>
      <c r="J107" s="213"/>
      <c r="K107" s="213"/>
      <c r="L107" s="213"/>
      <c r="M107" s="213"/>
      <c r="N107" s="213"/>
      <c r="O107" s="213"/>
      <c r="P107" s="213"/>
      <c r="Q107" s="213"/>
      <c r="R107" s="213"/>
      <c r="S107" s="213"/>
      <c r="T107" s="213"/>
      <c r="U107" s="213"/>
      <c r="V107" s="213"/>
      <c r="W107" s="213"/>
      <c r="X107" s="213"/>
      <c r="Y107" s="213"/>
      <c r="Z107" s="213"/>
      <c r="AA107" s="213"/>
    </row>
    <row r="108" spans="5:27" ht="18" customHeight="1">
      <c r="E108" s="214" t="s">
        <v>6129</v>
      </c>
      <c r="F108" s="213"/>
      <c r="G108" s="213"/>
      <c r="H108" s="213"/>
      <c r="I108" s="213"/>
      <c r="J108" s="213"/>
      <c r="K108" s="213"/>
      <c r="L108" s="213"/>
      <c r="M108" s="213"/>
      <c r="N108" s="213"/>
      <c r="O108" s="213"/>
      <c r="P108" s="213"/>
      <c r="Q108" s="213"/>
      <c r="R108" s="213"/>
      <c r="S108" s="213"/>
      <c r="T108" s="213"/>
      <c r="U108" s="213"/>
      <c r="V108" s="213"/>
      <c r="W108" s="213"/>
      <c r="X108" s="213"/>
      <c r="Y108" s="213"/>
      <c r="Z108" s="213"/>
      <c r="AA108" s="213"/>
    </row>
    <row r="109" spans="5:27" ht="18" customHeight="1">
      <c r="E109" s="214" t="s">
        <v>6141</v>
      </c>
      <c r="F109" s="213"/>
      <c r="G109" s="213"/>
      <c r="H109" s="213"/>
      <c r="I109" s="213"/>
      <c r="J109" s="213"/>
      <c r="K109" s="213"/>
      <c r="L109" s="213"/>
      <c r="M109" s="213"/>
      <c r="N109" s="213"/>
      <c r="O109" s="213"/>
      <c r="P109" s="213"/>
      <c r="Q109" s="213"/>
      <c r="R109" s="213"/>
      <c r="S109" s="213"/>
      <c r="T109" s="213"/>
      <c r="U109" s="213"/>
      <c r="V109" s="213"/>
      <c r="W109" s="213"/>
      <c r="X109" s="213"/>
      <c r="Y109" s="213"/>
      <c r="Z109" s="213"/>
      <c r="AA109" s="213"/>
    </row>
    <row r="110" spans="5:27" ht="18" customHeight="1">
      <c r="E110" s="214" t="s">
        <v>6144</v>
      </c>
      <c r="F110" s="213"/>
      <c r="G110" s="213"/>
      <c r="H110" s="213"/>
      <c r="I110" s="213"/>
      <c r="J110" s="213"/>
      <c r="K110" s="213"/>
      <c r="L110" s="213"/>
      <c r="M110" s="213"/>
      <c r="N110" s="213"/>
      <c r="O110" s="213"/>
      <c r="P110" s="213"/>
      <c r="Q110" s="213"/>
      <c r="R110" s="213"/>
      <c r="S110" s="213"/>
      <c r="T110" s="213"/>
      <c r="U110" s="213"/>
      <c r="V110" s="213"/>
      <c r="W110" s="213"/>
      <c r="X110" s="213"/>
      <c r="Y110" s="213"/>
      <c r="Z110" s="213"/>
      <c r="AA110" s="213"/>
    </row>
    <row r="111" spans="5:27" ht="18" customHeight="1">
      <c r="E111" s="214" t="s">
        <v>6143</v>
      </c>
      <c r="F111" s="213"/>
      <c r="G111" s="213"/>
      <c r="H111" s="213"/>
      <c r="I111" s="213"/>
      <c r="J111" s="213"/>
      <c r="K111" s="213"/>
      <c r="L111" s="213"/>
      <c r="M111" s="213"/>
      <c r="N111" s="213"/>
      <c r="O111" s="213"/>
      <c r="P111" s="213"/>
      <c r="Q111" s="213"/>
      <c r="R111" s="213"/>
      <c r="S111" s="213"/>
      <c r="T111" s="213"/>
      <c r="U111" s="213"/>
      <c r="V111" s="213"/>
      <c r="W111" s="213"/>
      <c r="X111" s="213"/>
      <c r="Y111" s="213"/>
      <c r="Z111" s="213"/>
      <c r="AA111" s="213"/>
    </row>
    <row r="112" spans="5:27" ht="18" customHeight="1">
      <c r="E112" s="214" t="s">
        <v>6130</v>
      </c>
      <c r="F112" s="213"/>
      <c r="G112" s="213"/>
      <c r="H112" s="213"/>
      <c r="I112" s="213"/>
      <c r="J112" s="213"/>
      <c r="K112" s="213"/>
      <c r="L112" s="213"/>
      <c r="M112" s="213"/>
      <c r="N112" s="213"/>
      <c r="O112" s="213"/>
      <c r="P112" s="213"/>
      <c r="Q112" s="213"/>
      <c r="R112" s="213"/>
      <c r="S112" s="213"/>
      <c r="T112" s="213"/>
      <c r="U112" s="213"/>
      <c r="V112" s="213"/>
      <c r="W112" s="213"/>
      <c r="X112" s="213"/>
      <c r="Y112" s="213"/>
      <c r="Z112" s="213"/>
      <c r="AA112" s="213"/>
    </row>
    <row r="113" spans="5:27" ht="18" customHeight="1">
      <c r="E113" s="214" t="s">
        <v>6141</v>
      </c>
      <c r="F113" s="213"/>
      <c r="G113" s="213"/>
      <c r="H113" s="213"/>
      <c r="I113" s="213"/>
      <c r="J113" s="213"/>
      <c r="K113" s="213"/>
      <c r="L113" s="213"/>
      <c r="M113" s="213"/>
      <c r="N113" s="213"/>
      <c r="O113" s="213"/>
      <c r="P113" s="213"/>
      <c r="Q113" s="213"/>
      <c r="R113" s="213"/>
      <c r="S113" s="213"/>
      <c r="T113" s="213"/>
      <c r="U113" s="213"/>
      <c r="V113" s="213"/>
      <c r="W113" s="213"/>
      <c r="X113" s="213"/>
      <c r="Y113" s="213"/>
      <c r="Z113" s="213"/>
      <c r="AA113" s="213"/>
    </row>
    <row r="114" spans="5:27" ht="18" customHeight="1">
      <c r="E114" s="214" t="s">
        <v>6145</v>
      </c>
      <c r="F114" s="213"/>
      <c r="G114" s="213"/>
      <c r="H114" s="213"/>
      <c r="I114" s="213"/>
      <c r="J114" s="213"/>
      <c r="K114" s="213"/>
      <c r="L114" s="213"/>
      <c r="M114" s="213"/>
      <c r="N114" s="213"/>
      <c r="O114" s="213"/>
      <c r="P114" s="213"/>
      <c r="Q114" s="213"/>
      <c r="R114" s="213"/>
      <c r="S114" s="213"/>
      <c r="T114" s="213"/>
      <c r="U114" s="213"/>
      <c r="V114" s="213"/>
      <c r="W114" s="213"/>
      <c r="X114" s="213"/>
      <c r="Y114" s="213"/>
      <c r="Z114" s="213"/>
      <c r="AA114" s="213"/>
    </row>
    <row r="115" spans="5:27" ht="18" customHeight="1">
      <c r="E115" s="214" t="s">
        <v>6143</v>
      </c>
      <c r="F115" s="213"/>
      <c r="G115" s="213"/>
      <c r="H115" s="213"/>
      <c r="I115" s="213"/>
      <c r="J115" s="213"/>
      <c r="K115" s="213"/>
      <c r="L115" s="213"/>
      <c r="M115" s="213"/>
      <c r="N115" s="213"/>
      <c r="O115" s="213"/>
      <c r="P115" s="213"/>
      <c r="Q115" s="213"/>
      <c r="R115" s="213"/>
      <c r="S115" s="213"/>
      <c r="T115" s="213"/>
      <c r="U115" s="213"/>
      <c r="V115" s="213"/>
      <c r="W115" s="213"/>
      <c r="X115" s="213"/>
      <c r="Y115" s="213"/>
      <c r="Z115" s="213"/>
      <c r="AA115" s="213"/>
    </row>
    <row r="116" spans="5:27" ht="18" customHeight="1">
      <c r="E116" s="214" t="s">
        <v>5054</v>
      </c>
      <c r="F116" s="213"/>
      <c r="G116" s="213"/>
      <c r="H116" s="213"/>
      <c r="I116" s="213"/>
      <c r="J116" s="213"/>
      <c r="K116" s="213"/>
      <c r="L116" s="213"/>
      <c r="M116" s="213"/>
      <c r="N116" s="213"/>
      <c r="O116" s="213"/>
      <c r="P116" s="213"/>
      <c r="Q116" s="213"/>
      <c r="R116" s="213"/>
      <c r="S116" s="213"/>
      <c r="T116" s="213"/>
      <c r="U116" s="213"/>
      <c r="V116" s="213"/>
      <c r="W116" s="213"/>
      <c r="X116" s="213"/>
      <c r="Y116" s="213"/>
      <c r="Z116" s="213"/>
      <c r="AA116" s="213"/>
    </row>
    <row r="117" spans="5:27" ht="18" customHeight="1">
      <c r="E117" s="214" t="s">
        <v>3118</v>
      </c>
      <c r="F117" s="213"/>
      <c r="G117" s="213"/>
      <c r="H117" s="213"/>
      <c r="I117" s="213"/>
      <c r="J117" s="213"/>
      <c r="K117" s="213"/>
      <c r="L117" s="213"/>
      <c r="M117" s="213"/>
      <c r="N117" s="213"/>
      <c r="O117" s="213"/>
      <c r="P117" s="213"/>
      <c r="Q117" s="213"/>
      <c r="R117" s="213"/>
      <c r="S117" s="213"/>
      <c r="T117" s="213"/>
      <c r="U117" s="213"/>
      <c r="V117" s="213"/>
      <c r="W117" s="213"/>
      <c r="X117" s="213"/>
      <c r="Y117" s="213"/>
      <c r="Z117" s="213"/>
      <c r="AA117" s="213"/>
    </row>
    <row r="118" spans="5:27" ht="18" customHeight="1">
      <c r="E118" s="215" t="s">
        <v>3826</v>
      </c>
      <c r="F118" s="213"/>
      <c r="G118" s="213"/>
      <c r="H118" s="213"/>
      <c r="I118" s="213"/>
      <c r="J118" s="213"/>
      <c r="K118" s="213"/>
      <c r="L118" s="213"/>
      <c r="M118" s="213"/>
      <c r="N118" s="213"/>
      <c r="O118" s="213"/>
      <c r="P118" s="213"/>
      <c r="Q118" s="213"/>
      <c r="R118" s="213"/>
      <c r="S118" s="213"/>
      <c r="T118" s="213"/>
      <c r="U118" s="213"/>
      <c r="V118" s="213"/>
      <c r="W118" s="213"/>
      <c r="X118" s="213"/>
      <c r="Y118" s="213"/>
      <c r="Z118" s="213"/>
      <c r="AA118" s="213"/>
    </row>
    <row r="119" spans="5:27" ht="18" customHeight="1">
      <c r="E119" s="215"/>
      <c r="F119" s="213"/>
      <c r="G119" s="213"/>
      <c r="H119" s="213"/>
      <c r="I119" s="213"/>
      <c r="J119" s="213"/>
      <c r="K119" s="213"/>
      <c r="L119" s="213"/>
      <c r="M119" s="213"/>
      <c r="N119" s="213"/>
      <c r="O119" s="213"/>
      <c r="P119" s="213"/>
      <c r="Q119" s="213"/>
      <c r="R119" s="213"/>
      <c r="S119" s="213"/>
      <c r="T119" s="213"/>
      <c r="U119" s="213"/>
      <c r="V119" s="213"/>
      <c r="W119" s="213"/>
      <c r="X119" s="213"/>
      <c r="Y119" s="213"/>
      <c r="Z119" s="213"/>
      <c r="AA119" s="213"/>
    </row>
    <row r="120" spans="5:27" ht="18" customHeight="1">
      <c r="E120" s="216" t="s">
        <v>6131</v>
      </c>
      <c r="F120" s="213"/>
      <c r="G120" s="213"/>
      <c r="H120" s="213"/>
      <c r="I120" s="213"/>
      <c r="J120" s="213"/>
      <c r="K120" s="213"/>
      <c r="L120" s="213"/>
      <c r="M120" s="213"/>
      <c r="N120" s="213"/>
      <c r="O120" s="213"/>
      <c r="P120" s="213"/>
      <c r="Q120" s="213"/>
      <c r="R120" s="213"/>
      <c r="S120" s="213"/>
      <c r="T120" s="213"/>
      <c r="U120" s="213"/>
      <c r="V120" s="213"/>
      <c r="W120" s="213"/>
      <c r="X120" s="213"/>
      <c r="Y120" s="213"/>
      <c r="Z120" s="213"/>
      <c r="AA120" s="213"/>
    </row>
    <row r="121" spans="5:27" ht="18" customHeight="1">
      <c r="E121" s="212" t="s">
        <v>6146</v>
      </c>
      <c r="F121" s="213"/>
      <c r="G121" s="213"/>
      <c r="H121" s="213"/>
      <c r="I121" s="213"/>
      <c r="J121" s="213"/>
      <c r="K121" s="213"/>
      <c r="L121" s="213"/>
      <c r="M121" s="213"/>
      <c r="N121" s="213"/>
      <c r="O121" s="213"/>
      <c r="P121" s="213"/>
      <c r="Q121" s="213"/>
      <c r="R121" s="213"/>
      <c r="S121" s="213"/>
      <c r="T121" s="213"/>
      <c r="U121" s="213"/>
      <c r="V121" s="213"/>
      <c r="W121" s="213"/>
      <c r="X121" s="213"/>
      <c r="Y121" s="213"/>
      <c r="Z121" s="213"/>
      <c r="AA121" s="213"/>
    </row>
    <row r="122" spans="5:27" ht="18" customHeight="1">
      <c r="E122" s="214" t="s">
        <v>3275</v>
      </c>
      <c r="F122" s="213"/>
      <c r="G122" s="213"/>
      <c r="H122" s="213"/>
      <c r="I122" s="213"/>
      <c r="J122" s="213"/>
      <c r="K122" s="213"/>
      <c r="L122" s="213"/>
      <c r="M122" s="213"/>
      <c r="N122" s="213"/>
      <c r="O122" s="213"/>
      <c r="P122" s="213"/>
      <c r="Q122" s="213"/>
      <c r="R122" s="213"/>
      <c r="S122" s="213"/>
      <c r="T122" s="213"/>
      <c r="U122" s="213"/>
      <c r="V122" s="213"/>
      <c r="W122" s="213"/>
      <c r="X122" s="213"/>
      <c r="Y122" s="213"/>
      <c r="Z122" s="213"/>
      <c r="AA122" s="213"/>
    </row>
    <row r="123" spans="5:27" ht="18" customHeight="1">
      <c r="E123" s="214" t="s">
        <v>3276</v>
      </c>
      <c r="F123" s="213"/>
      <c r="G123" s="213"/>
      <c r="H123" s="213"/>
      <c r="I123" s="213"/>
      <c r="J123" s="213"/>
      <c r="K123" s="213"/>
      <c r="L123" s="213"/>
      <c r="M123" s="213"/>
      <c r="N123" s="213"/>
      <c r="O123" s="213"/>
      <c r="P123" s="213"/>
      <c r="Q123" s="213"/>
      <c r="R123" s="213"/>
      <c r="S123" s="213"/>
      <c r="T123" s="213"/>
      <c r="U123" s="213"/>
      <c r="V123" s="213"/>
      <c r="W123" s="213"/>
      <c r="X123" s="213"/>
      <c r="Y123" s="213"/>
      <c r="Z123" s="213"/>
      <c r="AA123" s="213"/>
    </row>
    <row r="124" spans="5:27" ht="18" customHeight="1">
      <c r="E124" s="214" t="s">
        <v>3277</v>
      </c>
      <c r="F124" s="213"/>
      <c r="G124" s="213"/>
      <c r="H124" s="213"/>
      <c r="I124" s="213"/>
      <c r="J124" s="213"/>
      <c r="K124" s="213"/>
      <c r="L124" s="213"/>
      <c r="M124" s="213"/>
      <c r="N124" s="213"/>
      <c r="O124" s="213"/>
      <c r="P124" s="213"/>
      <c r="Q124" s="213"/>
      <c r="R124" s="213"/>
      <c r="S124" s="213"/>
      <c r="T124" s="213"/>
      <c r="U124" s="213"/>
      <c r="V124" s="213"/>
      <c r="W124" s="213"/>
      <c r="X124" s="213"/>
      <c r="Y124" s="213"/>
      <c r="Z124" s="213"/>
      <c r="AA124" s="213"/>
    </row>
    <row r="125" spans="5:27" ht="18" customHeight="1">
      <c r="E125" s="214" t="s">
        <v>3278</v>
      </c>
      <c r="F125" s="213"/>
      <c r="G125" s="213"/>
      <c r="H125" s="213"/>
      <c r="I125" s="213"/>
      <c r="J125" s="213"/>
      <c r="K125" s="213"/>
      <c r="L125" s="213"/>
      <c r="M125" s="213"/>
      <c r="N125" s="213"/>
      <c r="O125" s="213"/>
      <c r="P125" s="213"/>
      <c r="Q125" s="213"/>
      <c r="R125" s="213"/>
      <c r="S125" s="213"/>
      <c r="T125" s="213"/>
      <c r="U125" s="213"/>
      <c r="V125" s="213"/>
      <c r="W125" s="213"/>
      <c r="X125" s="213"/>
      <c r="Y125" s="213"/>
      <c r="Z125" s="213"/>
      <c r="AA125" s="213"/>
    </row>
    <row r="126" spans="5:27" ht="18" customHeight="1">
      <c r="E126" s="214" t="s">
        <v>3279</v>
      </c>
      <c r="F126" s="213"/>
      <c r="G126" s="213"/>
      <c r="H126" s="213"/>
      <c r="I126" s="213"/>
      <c r="J126" s="213"/>
      <c r="K126" s="213"/>
      <c r="L126" s="213"/>
      <c r="M126" s="213"/>
      <c r="N126" s="213"/>
      <c r="O126" s="213"/>
      <c r="P126" s="213"/>
      <c r="Q126" s="213"/>
      <c r="R126" s="213"/>
      <c r="S126" s="213"/>
      <c r="T126" s="213"/>
      <c r="U126" s="213"/>
      <c r="V126" s="213"/>
      <c r="W126" s="213"/>
      <c r="X126" s="213"/>
      <c r="Y126" s="213"/>
      <c r="Z126" s="213"/>
      <c r="AA126" s="213"/>
    </row>
    <row r="127" spans="5:27" ht="18" customHeight="1">
      <c r="E127" s="214" t="s">
        <v>3280</v>
      </c>
      <c r="F127" s="213"/>
      <c r="G127" s="213"/>
      <c r="H127" s="213"/>
      <c r="I127" s="213"/>
      <c r="J127" s="213"/>
      <c r="K127" s="213"/>
      <c r="L127" s="213"/>
      <c r="M127" s="213"/>
      <c r="N127" s="213"/>
      <c r="O127" s="213"/>
      <c r="P127" s="213"/>
      <c r="Q127" s="213"/>
      <c r="R127" s="213"/>
      <c r="S127" s="213"/>
      <c r="T127" s="213"/>
      <c r="U127" s="213"/>
      <c r="V127" s="213"/>
      <c r="W127" s="213"/>
      <c r="X127" s="213"/>
      <c r="Y127" s="213"/>
      <c r="Z127" s="213"/>
      <c r="AA127" s="213"/>
    </row>
    <row r="128" spans="5:27" ht="18" customHeight="1">
      <c r="E128" s="214" t="s">
        <v>3281</v>
      </c>
      <c r="F128" s="213"/>
      <c r="G128" s="213"/>
      <c r="H128" s="213"/>
      <c r="I128" s="213"/>
      <c r="J128" s="213"/>
      <c r="K128" s="213"/>
      <c r="L128" s="213"/>
      <c r="M128" s="213"/>
      <c r="N128" s="213"/>
      <c r="O128" s="213"/>
      <c r="P128" s="213"/>
      <c r="Q128" s="213"/>
      <c r="R128" s="213"/>
      <c r="S128" s="213"/>
      <c r="T128" s="213"/>
      <c r="U128" s="213"/>
      <c r="V128" s="213"/>
      <c r="W128" s="213"/>
      <c r="X128" s="213"/>
      <c r="Y128" s="213"/>
      <c r="Z128" s="213"/>
      <c r="AA128" s="213"/>
    </row>
    <row r="129" spans="5:27" ht="18" customHeight="1">
      <c r="E129" s="214" t="s">
        <v>3282</v>
      </c>
      <c r="F129" s="213"/>
      <c r="G129" s="213"/>
      <c r="H129" s="213"/>
      <c r="I129" s="213"/>
      <c r="J129" s="213"/>
      <c r="K129" s="213"/>
      <c r="L129" s="213"/>
      <c r="M129" s="213"/>
      <c r="N129" s="213"/>
      <c r="O129" s="213"/>
      <c r="P129" s="213"/>
      <c r="Q129" s="213"/>
      <c r="R129" s="213"/>
      <c r="S129" s="213"/>
      <c r="T129" s="213"/>
      <c r="U129" s="213"/>
      <c r="V129" s="213"/>
      <c r="W129" s="213"/>
      <c r="X129" s="213"/>
      <c r="Y129" s="213"/>
      <c r="Z129" s="213"/>
      <c r="AA129" s="213"/>
    </row>
    <row r="130" spans="5:27" ht="18" customHeight="1">
      <c r="E130" s="214" t="s">
        <v>3307</v>
      </c>
      <c r="F130" s="213"/>
      <c r="G130" s="213"/>
      <c r="H130" s="213"/>
      <c r="I130" s="213"/>
      <c r="J130" s="213"/>
      <c r="K130" s="213"/>
      <c r="L130" s="213"/>
      <c r="M130" s="213"/>
      <c r="N130" s="213"/>
      <c r="O130" s="213"/>
      <c r="P130" s="213"/>
      <c r="Q130" s="213"/>
      <c r="R130" s="213"/>
      <c r="S130" s="213"/>
      <c r="T130" s="213"/>
      <c r="U130" s="213"/>
      <c r="V130" s="213"/>
      <c r="W130" s="213"/>
      <c r="X130" s="213"/>
      <c r="Y130" s="213"/>
      <c r="Z130" s="213"/>
      <c r="AA130" s="213"/>
    </row>
    <row r="131" spans="5:27" ht="18" customHeight="1">
      <c r="E131" s="214" t="s">
        <v>3308</v>
      </c>
      <c r="F131" s="213"/>
      <c r="G131" s="213"/>
      <c r="H131" s="213"/>
      <c r="I131" s="213"/>
      <c r="J131" s="213"/>
      <c r="K131" s="213"/>
      <c r="L131" s="213"/>
      <c r="M131" s="213"/>
      <c r="N131" s="213"/>
      <c r="O131" s="213"/>
      <c r="P131" s="213"/>
      <c r="Q131" s="213"/>
      <c r="R131" s="213"/>
      <c r="S131" s="213"/>
      <c r="T131" s="213"/>
      <c r="U131" s="213"/>
      <c r="V131" s="213"/>
      <c r="W131" s="213"/>
      <c r="X131" s="213"/>
      <c r="Y131" s="213"/>
      <c r="Z131" s="213"/>
      <c r="AA131" s="213"/>
    </row>
    <row r="132" spans="5:27" ht="18" customHeight="1">
      <c r="E132" s="214" t="s">
        <v>6147</v>
      </c>
      <c r="F132" s="213"/>
      <c r="G132" s="213"/>
      <c r="H132" s="213"/>
      <c r="I132" s="213"/>
      <c r="J132" s="213"/>
      <c r="K132" s="213"/>
      <c r="L132" s="213"/>
      <c r="M132" s="213"/>
      <c r="N132" s="213"/>
      <c r="O132" s="213"/>
      <c r="P132" s="213"/>
      <c r="Q132" s="213"/>
      <c r="R132" s="213"/>
      <c r="S132" s="213"/>
      <c r="T132" s="213"/>
      <c r="U132" s="213"/>
      <c r="V132" s="213"/>
      <c r="W132" s="213"/>
      <c r="X132" s="213"/>
      <c r="Y132" s="213"/>
      <c r="Z132" s="213"/>
      <c r="AA132" s="213"/>
    </row>
    <row r="133" spans="5:27" ht="18" customHeight="1">
      <c r="E133" s="214" t="s">
        <v>4523</v>
      </c>
      <c r="F133" s="213"/>
      <c r="G133" s="213"/>
      <c r="H133" s="213"/>
      <c r="I133" s="213"/>
      <c r="J133" s="213"/>
      <c r="K133" s="213"/>
      <c r="L133" s="213"/>
      <c r="M133" s="213"/>
      <c r="N133" s="213"/>
      <c r="O133" s="213"/>
      <c r="P133" s="213"/>
      <c r="Q133" s="213"/>
      <c r="R133" s="213"/>
      <c r="S133" s="213"/>
      <c r="T133" s="213"/>
      <c r="U133" s="213"/>
      <c r="V133" s="213"/>
      <c r="W133" s="213"/>
      <c r="X133" s="213"/>
      <c r="Y133" s="213"/>
      <c r="Z133" s="213"/>
      <c r="AA133" s="213"/>
    </row>
    <row r="134" spans="5:27" ht="18" customHeight="1">
      <c r="E134" s="214" t="s">
        <v>6148</v>
      </c>
      <c r="F134" s="213"/>
      <c r="G134" s="213"/>
      <c r="H134" s="213"/>
      <c r="I134" s="213"/>
      <c r="J134" s="213"/>
      <c r="K134" s="213"/>
      <c r="L134" s="213"/>
      <c r="M134" s="213"/>
      <c r="N134" s="213"/>
      <c r="O134" s="213"/>
      <c r="P134" s="213"/>
      <c r="Q134" s="213"/>
      <c r="R134" s="213"/>
      <c r="S134" s="213"/>
      <c r="T134" s="213"/>
      <c r="U134" s="213"/>
      <c r="V134" s="213"/>
      <c r="W134" s="213"/>
      <c r="X134" s="213"/>
      <c r="Y134" s="213"/>
      <c r="Z134" s="213"/>
      <c r="AA134" s="213"/>
    </row>
    <row r="135" spans="5:27" ht="18" customHeight="1">
      <c r="E135" s="214" t="s">
        <v>6149</v>
      </c>
      <c r="F135" s="213"/>
      <c r="G135" s="213"/>
      <c r="H135" s="213"/>
      <c r="I135" s="213"/>
      <c r="J135" s="213"/>
      <c r="K135" s="213"/>
      <c r="L135" s="213"/>
      <c r="M135" s="213"/>
      <c r="N135" s="213"/>
      <c r="O135" s="213"/>
      <c r="P135" s="213"/>
      <c r="Q135" s="213"/>
      <c r="R135" s="213"/>
      <c r="S135" s="213"/>
      <c r="T135" s="213"/>
      <c r="U135" s="213"/>
      <c r="V135" s="213"/>
      <c r="W135" s="213"/>
      <c r="X135" s="213"/>
      <c r="Y135" s="213"/>
      <c r="Z135" s="213"/>
      <c r="AA135" s="213"/>
    </row>
    <row r="136" spans="5:27" ht="18" customHeight="1">
      <c r="E136" s="214" t="s">
        <v>4526</v>
      </c>
      <c r="F136" s="213"/>
      <c r="G136" s="213"/>
      <c r="H136" s="213"/>
      <c r="I136" s="213"/>
      <c r="J136" s="213"/>
      <c r="K136" s="213"/>
      <c r="L136" s="213"/>
      <c r="M136" s="213"/>
      <c r="N136" s="213"/>
      <c r="O136" s="213"/>
      <c r="P136" s="213"/>
      <c r="Q136" s="213"/>
      <c r="R136" s="213"/>
      <c r="S136" s="213"/>
      <c r="T136" s="213"/>
      <c r="U136" s="213"/>
      <c r="V136" s="213"/>
      <c r="W136" s="213"/>
      <c r="X136" s="213"/>
      <c r="Y136" s="213"/>
      <c r="Z136" s="213"/>
      <c r="AA136" s="213"/>
    </row>
    <row r="137" spans="5:27" ht="18" customHeight="1">
      <c r="E137" s="214" t="s">
        <v>3311</v>
      </c>
      <c r="F137" s="213"/>
      <c r="G137" s="213"/>
      <c r="H137" s="213"/>
      <c r="I137" s="213"/>
      <c r="J137" s="213"/>
      <c r="K137" s="213"/>
      <c r="L137" s="213"/>
      <c r="M137" s="213"/>
      <c r="N137" s="213"/>
      <c r="O137" s="213"/>
      <c r="P137" s="213"/>
      <c r="Q137" s="213"/>
      <c r="R137" s="213"/>
      <c r="S137" s="213"/>
      <c r="T137" s="213"/>
      <c r="U137" s="213"/>
      <c r="V137" s="213"/>
      <c r="W137" s="213"/>
      <c r="X137" s="213"/>
      <c r="Y137" s="213"/>
      <c r="Z137" s="213"/>
      <c r="AA137" s="213"/>
    </row>
    <row r="138" spans="5:27" ht="18" customHeight="1">
      <c r="E138" s="214">
        <v>20</v>
      </c>
      <c r="F138" s="213"/>
      <c r="G138" s="213"/>
      <c r="H138" s="213"/>
      <c r="I138" s="213"/>
      <c r="J138" s="213"/>
      <c r="K138" s="213"/>
      <c r="L138" s="213"/>
      <c r="M138" s="213"/>
      <c r="N138" s="213"/>
      <c r="O138" s="213"/>
      <c r="P138" s="213"/>
      <c r="Q138" s="213"/>
      <c r="R138" s="213"/>
      <c r="S138" s="213"/>
      <c r="T138" s="213"/>
      <c r="U138" s="213"/>
      <c r="V138" s="213"/>
      <c r="W138" s="213"/>
      <c r="X138" s="213"/>
      <c r="Y138" s="213"/>
      <c r="Z138" s="213"/>
      <c r="AA138" s="213"/>
    </row>
    <row r="139" spans="5:27" ht="18" customHeight="1">
      <c r="E139" s="214" t="s">
        <v>3283</v>
      </c>
      <c r="F139" s="213"/>
      <c r="G139" s="213"/>
      <c r="H139" s="213"/>
      <c r="I139" s="213"/>
      <c r="J139" s="213"/>
      <c r="K139" s="213"/>
      <c r="L139" s="213"/>
      <c r="M139" s="213"/>
      <c r="N139" s="213"/>
      <c r="O139" s="213"/>
      <c r="P139" s="213"/>
      <c r="Q139" s="213"/>
      <c r="R139" s="213"/>
      <c r="S139" s="213"/>
      <c r="T139" s="213"/>
      <c r="U139" s="213"/>
      <c r="V139" s="213"/>
      <c r="W139" s="213"/>
      <c r="X139" s="213"/>
      <c r="Y139" s="213"/>
      <c r="Z139" s="213"/>
      <c r="AA139" s="213"/>
    </row>
    <row r="140" spans="5:27" ht="18" customHeight="1">
      <c r="E140" s="214" t="s">
        <v>3217</v>
      </c>
      <c r="F140" s="213"/>
      <c r="G140" s="213"/>
      <c r="H140" s="213"/>
      <c r="I140" s="213"/>
      <c r="J140" s="213"/>
      <c r="K140" s="213"/>
      <c r="L140" s="213"/>
      <c r="M140" s="213"/>
      <c r="N140" s="213"/>
      <c r="O140" s="213"/>
      <c r="P140" s="213"/>
      <c r="Q140" s="213"/>
      <c r="R140" s="213"/>
      <c r="S140" s="213"/>
      <c r="T140" s="213"/>
      <c r="U140" s="213"/>
      <c r="V140" s="213"/>
      <c r="W140" s="213"/>
      <c r="X140" s="213"/>
      <c r="Y140" s="213"/>
      <c r="Z140" s="213"/>
      <c r="AA140" s="213"/>
    </row>
    <row r="141" spans="5:27" ht="18" customHeight="1">
      <c r="E141" s="214"/>
      <c r="F141" s="213"/>
      <c r="G141" s="213"/>
      <c r="H141" s="213"/>
      <c r="I141" s="213"/>
      <c r="J141" s="213"/>
      <c r="K141" s="213"/>
      <c r="L141" s="213"/>
      <c r="M141" s="213"/>
      <c r="N141" s="213"/>
      <c r="O141" s="213"/>
      <c r="P141" s="213"/>
      <c r="Q141" s="213"/>
      <c r="R141" s="213"/>
      <c r="S141" s="213"/>
      <c r="T141" s="213"/>
      <c r="U141" s="213"/>
      <c r="V141" s="213"/>
      <c r="W141" s="213"/>
      <c r="X141" s="213"/>
      <c r="Y141" s="213"/>
      <c r="Z141" s="213"/>
      <c r="AA141" s="213"/>
    </row>
    <row r="142" spans="5:27" ht="18" customHeight="1">
      <c r="E142" s="216" t="s">
        <v>6132</v>
      </c>
      <c r="F142" s="213"/>
      <c r="G142" s="213"/>
      <c r="H142" s="213"/>
      <c r="I142" s="213"/>
      <c r="J142" s="213"/>
      <c r="K142" s="213"/>
      <c r="L142" s="213"/>
      <c r="M142" s="213"/>
      <c r="N142" s="213"/>
      <c r="O142" s="213"/>
      <c r="P142" s="213"/>
      <c r="Q142" s="213"/>
      <c r="R142" s="213"/>
      <c r="S142" s="213"/>
      <c r="T142" s="213"/>
      <c r="U142" s="213"/>
      <c r="V142" s="213"/>
      <c r="W142" s="213"/>
      <c r="X142" s="213"/>
      <c r="Y142" s="213"/>
      <c r="Z142" s="213"/>
      <c r="AA142" s="213"/>
    </row>
    <row r="143" spans="5:27" ht="18" customHeight="1">
      <c r="E143" s="212" t="s">
        <v>6097</v>
      </c>
      <c r="F143" s="213"/>
      <c r="G143" s="213"/>
      <c r="H143" s="213"/>
      <c r="I143" s="213"/>
      <c r="J143" s="213"/>
      <c r="K143" s="213"/>
      <c r="L143" s="213"/>
      <c r="M143" s="213"/>
      <c r="N143" s="213"/>
      <c r="O143" s="213"/>
      <c r="P143" s="213"/>
      <c r="Q143" s="213"/>
      <c r="R143" s="213"/>
      <c r="S143" s="213"/>
      <c r="T143" s="213"/>
      <c r="U143" s="213"/>
      <c r="V143" s="213"/>
      <c r="W143" s="213"/>
      <c r="X143" s="213"/>
      <c r="Y143" s="213"/>
      <c r="Z143" s="213"/>
      <c r="AA143" s="213"/>
    </row>
    <row r="144" spans="5:27" ht="18" customHeight="1">
      <c r="E144" s="212"/>
      <c r="F144" s="213"/>
      <c r="G144" s="213"/>
      <c r="H144" s="213"/>
      <c r="I144" s="213"/>
      <c r="J144" s="213"/>
      <c r="K144" s="213"/>
      <c r="L144" s="213"/>
      <c r="M144" s="213"/>
      <c r="N144" s="213"/>
      <c r="O144" s="213"/>
      <c r="P144" s="213"/>
      <c r="Q144" s="213"/>
      <c r="R144" s="213"/>
      <c r="S144" s="213"/>
      <c r="T144" s="213"/>
      <c r="U144" s="213"/>
      <c r="V144" s="213"/>
      <c r="W144" s="213"/>
      <c r="X144" s="213"/>
      <c r="Y144" s="213"/>
      <c r="Z144" s="213"/>
      <c r="AA144" s="213"/>
    </row>
    <row r="145" spans="4:27" ht="18" customHeight="1">
      <c r="E145" s="212"/>
      <c r="F145" s="213"/>
      <c r="G145" s="213"/>
      <c r="H145" s="213"/>
      <c r="I145" s="213"/>
      <c r="J145" s="213"/>
      <c r="K145" s="213"/>
      <c r="L145" s="213"/>
      <c r="M145" s="213"/>
      <c r="N145" s="213"/>
      <c r="O145" s="213"/>
      <c r="P145" s="213"/>
      <c r="Q145" s="213"/>
      <c r="R145" s="213"/>
      <c r="S145" s="213"/>
      <c r="T145" s="213"/>
      <c r="U145" s="213"/>
      <c r="V145" s="213"/>
      <c r="W145" s="213"/>
      <c r="X145" s="213"/>
      <c r="Y145" s="213"/>
      <c r="Z145" s="213"/>
      <c r="AA145" s="213"/>
    </row>
    <row r="146" spans="4:27" ht="18" customHeight="1">
      <c r="E146" s="212"/>
      <c r="F146" s="213"/>
      <c r="G146" s="213"/>
      <c r="H146" s="213"/>
      <c r="I146" s="213"/>
      <c r="J146" s="213"/>
      <c r="K146" s="213"/>
      <c r="L146" s="213"/>
      <c r="M146" s="213"/>
      <c r="N146" s="213"/>
      <c r="O146" s="213"/>
      <c r="P146" s="213"/>
      <c r="Q146" s="213"/>
      <c r="R146" s="213"/>
      <c r="S146" s="213"/>
      <c r="T146" s="213"/>
      <c r="U146" s="213"/>
      <c r="V146" s="213"/>
      <c r="W146" s="213"/>
      <c r="X146" s="213"/>
      <c r="Y146" s="213"/>
      <c r="Z146" s="213"/>
      <c r="AA146" s="213"/>
    </row>
    <row r="147" spans="4:27" ht="18" customHeight="1">
      <c r="E147" s="212"/>
      <c r="F147" s="213"/>
      <c r="G147" s="213"/>
      <c r="H147" s="213"/>
      <c r="I147" s="213"/>
      <c r="J147" s="213"/>
      <c r="K147" s="213"/>
      <c r="L147" s="213"/>
      <c r="M147" s="213"/>
      <c r="N147" s="213"/>
      <c r="O147" s="213"/>
      <c r="P147" s="213"/>
      <c r="Q147" s="213"/>
      <c r="R147" s="213"/>
      <c r="S147" s="213"/>
      <c r="T147" s="213"/>
      <c r="U147" s="213"/>
      <c r="V147" s="213"/>
      <c r="W147" s="213"/>
      <c r="X147" s="213"/>
      <c r="Y147" s="213"/>
      <c r="Z147" s="213"/>
      <c r="AA147" s="213"/>
    </row>
    <row r="148" spans="4:27" ht="18" customHeight="1">
      <c r="E148" s="212"/>
      <c r="F148" s="213"/>
      <c r="G148" s="213"/>
      <c r="H148" s="213"/>
      <c r="I148" s="213"/>
      <c r="J148" s="213"/>
      <c r="K148" s="213"/>
      <c r="L148" s="213"/>
      <c r="M148" s="213"/>
      <c r="N148" s="213"/>
      <c r="O148" s="213"/>
      <c r="P148" s="213"/>
      <c r="Q148" s="213"/>
      <c r="R148" s="213"/>
      <c r="S148" s="213"/>
      <c r="T148" s="213"/>
      <c r="U148" s="213"/>
      <c r="V148" s="213"/>
      <c r="W148" s="213"/>
      <c r="X148" s="213"/>
      <c r="Y148" s="213"/>
      <c r="Z148" s="213"/>
      <c r="AA148" s="213"/>
    </row>
    <row r="149" spans="4:27" ht="18" customHeight="1">
      <c r="E149" s="212"/>
      <c r="F149" s="213"/>
      <c r="G149" s="213"/>
      <c r="H149" s="213"/>
      <c r="I149" s="213"/>
      <c r="J149" s="213"/>
      <c r="K149" s="213"/>
      <c r="L149" s="213"/>
      <c r="M149" s="213"/>
      <c r="N149" s="213"/>
      <c r="O149" s="213"/>
      <c r="P149" s="213"/>
      <c r="Q149" s="213"/>
      <c r="R149" s="213"/>
      <c r="S149" s="213"/>
      <c r="T149" s="213"/>
      <c r="U149" s="213"/>
      <c r="V149" s="213"/>
      <c r="W149" s="213"/>
      <c r="X149" s="213"/>
      <c r="Y149" s="213"/>
      <c r="Z149" s="213"/>
      <c r="AA149" s="213"/>
    </row>
    <row r="150" spans="4:27" ht="18" customHeight="1">
      <c r="E150" s="212"/>
      <c r="F150" s="213"/>
      <c r="G150" s="213"/>
      <c r="H150" s="213"/>
      <c r="I150" s="213"/>
      <c r="J150" s="213"/>
      <c r="K150" s="213"/>
      <c r="L150" s="213"/>
      <c r="M150" s="213"/>
      <c r="N150" s="213"/>
      <c r="O150" s="213"/>
      <c r="P150" s="213"/>
      <c r="Q150" s="213"/>
      <c r="R150" s="213"/>
      <c r="S150" s="213"/>
      <c r="T150" s="213"/>
      <c r="U150" s="213"/>
      <c r="V150" s="213"/>
      <c r="W150" s="213"/>
      <c r="X150" s="213"/>
      <c r="Y150" s="213"/>
      <c r="Z150" s="213"/>
      <c r="AA150" s="213"/>
    </row>
    <row r="151" spans="4:27" ht="18" customHeight="1">
      <c r="E151" s="212"/>
      <c r="F151" s="213"/>
      <c r="G151" s="213"/>
      <c r="H151" s="213"/>
      <c r="I151" s="213"/>
      <c r="J151" s="213"/>
      <c r="K151" s="213"/>
      <c r="L151" s="213"/>
      <c r="M151" s="213"/>
      <c r="N151" s="213"/>
      <c r="O151" s="213"/>
      <c r="P151" s="213"/>
      <c r="Q151" s="213"/>
      <c r="R151" s="213"/>
      <c r="S151" s="213"/>
      <c r="T151" s="213"/>
      <c r="U151" s="213"/>
      <c r="V151" s="213"/>
      <c r="W151" s="213"/>
      <c r="X151" s="213"/>
      <c r="Y151" s="213"/>
      <c r="Z151" s="213"/>
      <c r="AA151" s="213"/>
    </row>
    <row r="152" spans="4:27" ht="18" customHeight="1">
      <c r="E152" s="212"/>
      <c r="F152" s="213"/>
      <c r="G152" s="213"/>
      <c r="H152" s="213"/>
      <c r="I152" s="213"/>
      <c r="J152" s="213"/>
      <c r="K152" s="213"/>
      <c r="L152" s="213"/>
      <c r="M152" s="213"/>
      <c r="N152" s="213"/>
      <c r="O152" s="213"/>
      <c r="P152" s="213"/>
      <c r="Q152" s="213"/>
      <c r="R152" s="213"/>
      <c r="S152" s="213"/>
      <c r="T152" s="213"/>
      <c r="U152" s="213"/>
      <c r="V152" s="213"/>
      <c r="W152" s="213"/>
      <c r="X152" s="213"/>
      <c r="Y152" s="213"/>
      <c r="Z152" s="213"/>
      <c r="AA152" s="213"/>
    </row>
    <row r="153" spans="4:27" ht="18" customHeight="1">
      <c r="E153" s="212"/>
      <c r="F153" s="213"/>
      <c r="G153" s="213"/>
      <c r="H153" s="213"/>
      <c r="I153" s="213"/>
      <c r="J153" s="213"/>
      <c r="K153" s="213"/>
      <c r="L153" s="213"/>
      <c r="M153" s="213"/>
      <c r="N153" s="213"/>
      <c r="O153" s="213"/>
      <c r="P153" s="213"/>
      <c r="Q153" s="213"/>
      <c r="R153" s="213"/>
      <c r="S153" s="213"/>
      <c r="T153" s="213"/>
      <c r="U153" s="213"/>
      <c r="V153" s="213"/>
      <c r="W153" s="213"/>
      <c r="X153" s="213"/>
      <c r="Y153" s="213"/>
      <c r="Z153" s="213"/>
      <c r="AA153" s="213"/>
    </row>
    <row r="154" spans="4:27" ht="18" customHeight="1">
      <c r="E154" s="216" t="s">
        <v>6133</v>
      </c>
      <c r="F154" s="213"/>
      <c r="G154" s="213"/>
      <c r="H154" s="213"/>
      <c r="I154" s="213"/>
      <c r="J154" s="213"/>
      <c r="K154" s="213"/>
      <c r="L154" s="213"/>
      <c r="M154" s="213"/>
      <c r="N154" s="213"/>
      <c r="O154" s="213"/>
      <c r="P154" s="213"/>
      <c r="Q154" s="213"/>
      <c r="R154" s="213"/>
      <c r="S154" s="213"/>
      <c r="T154" s="213"/>
      <c r="U154" s="213"/>
      <c r="V154" s="213"/>
      <c r="W154" s="213"/>
      <c r="X154" s="213"/>
      <c r="Y154" s="213"/>
      <c r="Z154" s="213"/>
      <c r="AA154" s="213"/>
    </row>
    <row r="155" spans="4:27" ht="18" customHeight="1">
      <c r="E155" s="212" t="s">
        <v>6150</v>
      </c>
      <c r="F155" s="213"/>
      <c r="G155" s="213"/>
      <c r="H155" s="213"/>
      <c r="I155" s="213"/>
      <c r="J155" s="213"/>
      <c r="K155" s="213"/>
      <c r="L155" s="213"/>
      <c r="M155" s="213"/>
      <c r="N155" s="213"/>
      <c r="O155" s="213"/>
      <c r="P155" s="213"/>
      <c r="Q155" s="213"/>
      <c r="R155" s="213"/>
      <c r="S155" s="213"/>
      <c r="T155" s="213"/>
      <c r="U155" s="213"/>
      <c r="V155" s="213"/>
      <c r="W155" s="213"/>
      <c r="X155" s="213"/>
      <c r="Y155" s="213"/>
      <c r="Z155" s="213"/>
      <c r="AA155" s="213"/>
    </row>
    <row r="158" spans="4:27" ht="18" customHeight="1">
      <c r="D158" s="28" t="s">
        <v>6151</v>
      </c>
      <c r="E158" s="28"/>
      <c r="F158" s="28"/>
      <c r="G158" s="28"/>
      <c r="H158" s="28"/>
    </row>
    <row r="159" spans="4:27" ht="18" customHeight="1">
      <c r="E159" t="s">
        <v>6152</v>
      </c>
    </row>
    <row r="160" spans="4:27" ht="18" customHeight="1">
      <c r="E160" t="s">
        <v>6153</v>
      </c>
    </row>
    <row r="162" spans="3:8" ht="18" customHeight="1">
      <c r="E162" s="54" t="s">
        <v>6160</v>
      </c>
    </row>
    <row r="163" spans="3:8" ht="18" customHeight="1">
      <c r="E163" s="76" t="s">
        <v>6156</v>
      </c>
    </row>
    <row r="164" spans="3:8" ht="18" customHeight="1">
      <c r="E164" s="76" t="s">
        <v>6157</v>
      </c>
    </row>
    <row r="165" spans="3:8" ht="18" customHeight="1">
      <c r="E165" s="76" t="s">
        <v>6158</v>
      </c>
    </row>
    <row r="166" spans="3:8" ht="18" customHeight="1">
      <c r="E166" s="76" t="s">
        <v>6159</v>
      </c>
    </row>
    <row r="167" spans="3:8" ht="18" customHeight="1">
      <c r="E167" s="54" t="s">
        <v>6161</v>
      </c>
    </row>
    <row r="168" spans="3:8" ht="18" customHeight="1">
      <c r="E168" s="76" t="s">
        <v>109</v>
      </c>
    </row>
    <row r="170" spans="3:8" ht="18" customHeight="1">
      <c r="D170" s="28" t="s">
        <v>6154</v>
      </c>
      <c r="E170" s="28"/>
      <c r="F170" s="28"/>
      <c r="G170" s="28"/>
      <c r="H170" s="28"/>
    </row>
    <row r="171" spans="3:8" ht="18" customHeight="1">
      <c r="E171" t="s">
        <v>6155</v>
      </c>
    </row>
    <row r="173" spans="3:8" ht="18" customHeight="1">
      <c r="E173" s="54" t="s">
        <v>6162</v>
      </c>
    </row>
    <row r="175" spans="3:8" ht="18" customHeight="1">
      <c r="C175" s="42" t="s">
        <v>4896</v>
      </c>
      <c r="D175" s="42"/>
      <c r="E175" s="42"/>
      <c r="F175" s="42"/>
    </row>
    <row r="176" spans="3:8" s="62" customFormat="1" ht="18" customHeight="1"/>
    <row r="177" spans="4:8" ht="18" customHeight="1">
      <c r="D177" s="113" t="s">
        <v>6163</v>
      </c>
      <c r="E177" s="114"/>
      <c r="F177" s="114"/>
      <c r="G177" s="114"/>
      <c r="H177" s="114"/>
    </row>
    <row r="178" spans="4:8" ht="18" customHeight="1">
      <c r="D178" s="54" t="s">
        <v>6173</v>
      </c>
    </row>
    <row r="179" spans="4:8" ht="18" customHeight="1">
      <c r="D179" s="76" t="s">
        <v>4813</v>
      </c>
    </row>
    <row r="180" spans="4:8" ht="18" customHeight="1">
      <c r="D180" s="76" t="s">
        <v>6164</v>
      </c>
    </row>
    <row r="181" spans="4:8" ht="18" customHeight="1">
      <c r="D181" s="76" t="s">
        <v>6165</v>
      </c>
    </row>
    <row r="182" spans="4:8" ht="18" customHeight="1">
      <c r="D182" s="76" t="s">
        <v>6166</v>
      </c>
    </row>
    <row r="183" spans="4:8" ht="18" customHeight="1">
      <c r="D183" s="76" t="s">
        <v>1054</v>
      </c>
    </row>
    <row r="184" spans="4:8" ht="18" customHeight="1">
      <c r="D184" s="76" t="s">
        <v>5806</v>
      </c>
    </row>
    <row r="185" spans="4:8" ht="18" customHeight="1">
      <c r="D185" s="76" t="s">
        <v>3115</v>
      </c>
    </row>
    <row r="186" spans="4:8" ht="18" customHeight="1">
      <c r="D186" s="76" t="s">
        <v>6174</v>
      </c>
    </row>
    <row r="187" spans="4:8" ht="18" customHeight="1">
      <c r="D187" s="76" t="s">
        <v>5018</v>
      </c>
    </row>
    <row r="188" spans="4:8" ht="18" customHeight="1">
      <c r="D188" s="76" t="s">
        <v>6175</v>
      </c>
    </row>
    <row r="189" spans="4:8" ht="18" customHeight="1">
      <c r="D189" s="76" t="s">
        <v>5588</v>
      </c>
    </row>
    <row r="190" spans="4:8" ht="18" customHeight="1">
      <c r="D190" s="76" t="s">
        <v>6167</v>
      </c>
    </row>
    <row r="191" spans="4:8" ht="18" customHeight="1">
      <c r="D191" s="76" t="s">
        <v>6176</v>
      </c>
    </row>
    <row r="192" spans="4:8" ht="18" customHeight="1">
      <c r="D192" s="76" t="s">
        <v>5758</v>
      </c>
    </row>
    <row r="193" spans="4:4" ht="18" customHeight="1">
      <c r="D193" s="76" t="s">
        <v>5695</v>
      </c>
    </row>
    <row r="194" spans="4:4" ht="18" customHeight="1">
      <c r="D194" s="76" t="s">
        <v>5684</v>
      </c>
    </row>
    <row r="195" spans="4:4" ht="18" customHeight="1">
      <c r="D195" s="76" t="s">
        <v>6177</v>
      </c>
    </row>
    <row r="196" spans="4:4" ht="18" customHeight="1">
      <c r="D196" s="76" t="s">
        <v>5758</v>
      </c>
    </row>
    <row r="197" spans="4:4" ht="18" customHeight="1">
      <c r="D197" s="76" t="s">
        <v>5695</v>
      </c>
    </row>
    <row r="198" spans="4:4" ht="18" customHeight="1">
      <c r="D198" s="76" t="s">
        <v>5610</v>
      </c>
    </row>
    <row r="199" spans="4:4" ht="18" customHeight="1">
      <c r="D199" s="76" t="s">
        <v>6178</v>
      </c>
    </row>
    <row r="200" spans="4:4" ht="18" customHeight="1">
      <c r="D200" s="76" t="s">
        <v>5758</v>
      </c>
    </row>
    <row r="201" spans="4:4" ht="18" customHeight="1">
      <c r="D201" s="76" t="s">
        <v>5695</v>
      </c>
    </row>
    <row r="202" spans="4:4" ht="18" customHeight="1">
      <c r="D202" s="76" t="s">
        <v>5685</v>
      </c>
    </row>
    <row r="203" spans="4:4" ht="18" customHeight="1">
      <c r="D203" s="76" t="s">
        <v>5757</v>
      </c>
    </row>
    <row r="204" spans="4:4" ht="18" customHeight="1">
      <c r="D204" s="76" t="s">
        <v>5758</v>
      </c>
    </row>
    <row r="205" spans="4:4" ht="18" customHeight="1">
      <c r="D205" s="76" t="s">
        <v>5695</v>
      </c>
    </row>
    <row r="206" spans="4:4" ht="18" customHeight="1">
      <c r="D206" s="76" t="s">
        <v>3118</v>
      </c>
    </row>
    <row r="207" spans="4:4" ht="18" customHeight="1">
      <c r="D207" s="139" t="s">
        <v>3826</v>
      </c>
    </row>
    <row r="208" spans="4:4" ht="18" customHeight="1">
      <c r="D208" s="139"/>
    </row>
    <row r="209" spans="3:9" ht="18" customHeight="1">
      <c r="D209" s="113" t="s">
        <v>6168</v>
      </c>
      <c r="E209" s="114"/>
      <c r="F209" s="114"/>
      <c r="G209" s="114"/>
      <c r="H209" s="114"/>
      <c r="I209" s="114"/>
    </row>
    <row r="210" spans="3:9" ht="18" customHeight="1">
      <c r="D210" s="54" t="s">
        <v>4963</v>
      </c>
    </row>
    <row r="211" spans="3:9" ht="18" customHeight="1">
      <c r="D211" s="76" t="s">
        <v>4943</v>
      </c>
    </row>
    <row r="212" spans="3:9" ht="18" customHeight="1">
      <c r="D212" s="76" t="s">
        <v>6169</v>
      </c>
    </row>
    <row r="213" spans="3:9" ht="18" customHeight="1">
      <c r="D213" s="76" t="s">
        <v>6170</v>
      </c>
    </row>
    <row r="214" spans="3:9" ht="18" customHeight="1">
      <c r="D214" s="76" t="s">
        <v>6171</v>
      </c>
    </row>
    <row r="215" spans="3:9" ht="18" customHeight="1">
      <c r="D215" s="76" t="s">
        <v>3115</v>
      </c>
    </row>
    <row r="216" spans="3:9" ht="18" customHeight="1">
      <c r="D216" s="76" t="s">
        <v>6179</v>
      </c>
    </row>
    <row r="217" spans="3:9" ht="18" customHeight="1">
      <c r="D217" s="76" t="s">
        <v>6172</v>
      </c>
    </row>
    <row r="218" spans="3:9" ht="18" customHeight="1">
      <c r="D218" s="76" t="s">
        <v>6180</v>
      </c>
    </row>
    <row r="219" spans="3:9" ht="18" customHeight="1">
      <c r="D219" s="76" t="s">
        <v>6181</v>
      </c>
    </row>
    <row r="220" spans="3:9" ht="18" customHeight="1">
      <c r="D220" s="76" t="s">
        <v>6182</v>
      </c>
    </row>
    <row r="221" spans="3:9" ht="18" customHeight="1">
      <c r="D221" s="76" t="s">
        <v>3118</v>
      </c>
    </row>
    <row r="222" spans="3:9" ht="18" customHeight="1">
      <c r="D222" s="139" t="s">
        <v>3826</v>
      </c>
    </row>
    <row r="224" spans="3:9" ht="18" customHeight="1">
      <c r="C224" s="42" t="s">
        <v>4921</v>
      </c>
      <c r="D224" s="42"/>
      <c r="E224" s="42"/>
      <c r="F224" s="42"/>
    </row>
    <row r="226" spans="4:7" ht="18" customHeight="1">
      <c r="D226" s="113" t="s">
        <v>6183</v>
      </c>
      <c r="E226" s="114"/>
      <c r="F226" s="114"/>
      <c r="G226" s="114"/>
    </row>
    <row r="227" spans="4:7" ht="18" customHeight="1">
      <c r="D227" s="54" t="s">
        <v>4963</v>
      </c>
    </row>
    <row r="228" spans="4:7" ht="18" customHeight="1">
      <c r="D228" s="54" t="s">
        <v>6188</v>
      </c>
    </row>
    <row r="229" spans="4:7" ht="18" customHeight="1">
      <c r="D229" s="76" t="s">
        <v>4813</v>
      </c>
    </row>
    <row r="230" spans="4:7" ht="18" customHeight="1">
      <c r="D230" s="76" t="s">
        <v>6184</v>
      </c>
    </row>
    <row r="231" spans="4:7" ht="18" customHeight="1">
      <c r="D231" s="76" t="s">
        <v>1054</v>
      </c>
    </row>
    <row r="232" spans="4:7" ht="18" customHeight="1">
      <c r="D232" s="76" t="s">
        <v>6185</v>
      </c>
    </row>
    <row r="233" spans="4:7" ht="18" customHeight="1">
      <c r="D233" s="76" t="s">
        <v>5806</v>
      </c>
    </row>
    <row r="234" spans="4:7" ht="18" customHeight="1">
      <c r="D234" s="76" t="s">
        <v>6189</v>
      </c>
    </row>
    <row r="235" spans="4:7" ht="18" customHeight="1">
      <c r="D235" s="76" t="s">
        <v>3115</v>
      </c>
    </row>
    <row r="236" spans="4:7" ht="18" customHeight="1">
      <c r="D236" s="76" t="s">
        <v>6190</v>
      </c>
    </row>
    <row r="237" spans="4:7" ht="18" customHeight="1">
      <c r="D237" s="76" t="s">
        <v>6191</v>
      </c>
    </row>
    <row r="238" spans="4:7" ht="18" customHeight="1">
      <c r="D238" s="76" t="s">
        <v>3127</v>
      </c>
    </row>
    <row r="239" spans="4:7" ht="18" customHeight="1">
      <c r="D239" s="76" t="s">
        <v>6186</v>
      </c>
    </row>
    <row r="240" spans="4:7" ht="18" customHeight="1">
      <c r="D240" s="76" t="s">
        <v>3118</v>
      </c>
    </row>
    <row r="241" spans="3:21" ht="18" customHeight="1">
      <c r="D241" s="139" t="s">
        <v>3826</v>
      </c>
    </row>
    <row r="242" spans="3:21" ht="18" customHeight="1">
      <c r="D242" s="139"/>
    </row>
    <row r="243" spans="3:21" ht="18" customHeight="1">
      <c r="D243" s="113" t="s">
        <v>6187</v>
      </c>
      <c r="E243" s="114"/>
      <c r="F243" s="114"/>
      <c r="G243" s="114"/>
      <c r="H243" s="114"/>
    </row>
    <row r="244" spans="3:21" ht="18" customHeight="1">
      <c r="D244" s="54" t="s">
        <v>6192</v>
      </c>
    </row>
    <row r="245" spans="3:21" ht="18" customHeight="1">
      <c r="D245" s="54" t="s">
        <v>974</v>
      </c>
    </row>
    <row r="246" spans="3:21" ht="18" customHeight="1">
      <c r="D246" s="54" t="s">
        <v>6193</v>
      </c>
    </row>
    <row r="250" spans="3:21" ht="18" customHeight="1">
      <c r="C250" s="42" t="s">
        <v>4930</v>
      </c>
      <c r="D250" s="42"/>
      <c r="E250" s="42"/>
      <c r="F250" s="42"/>
    </row>
    <row r="252" spans="3:21" ht="18" customHeight="1">
      <c r="D252" s="216" t="s">
        <v>6194</v>
      </c>
      <c r="E252" s="213"/>
      <c r="F252" s="213"/>
      <c r="G252" s="213"/>
      <c r="H252" s="213"/>
      <c r="I252" s="213"/>
      <c r="J252" s="213"/>
      <c r="K252" s="213"/>
      <c r="L252" s="213"/>
      <c r="M252" s="213"/>
      <c r="N252" s="213"/>
      <c r="O252" s="213"/>
      <c r="P252" s="213"/>
      <c r="Q252" s="213"/>
      <c r="R252" s="213"/>
      <c r="S252" s="213"/>
      <c r="T252" s="213"/>
      <c r="U252" s="213"/>
    </row>
    <row r="253" spans="3:21" ht="18" customHeight="1">
      <c r="D253" s="212" t="s">
        <v>6198</v>
      </c>
      <c r="E253" s="213"/>
      <c r="F253" s="213"/>
      <c r="G253" s="213"/>
      <c r="H253" s="213"/>
      <c r="I253" s="213"/>
      <c r="J253" s="213"/>
      <c r="K253" s="213"/>
      <c r="L253" s="213"/>
      <c r="M253" s="213"/>
      <c r="N253" s="213"/>
      <c r="O253" s="213"/>
      <c r="P253" s="213"/>
      <c r="Q253" s="213"/>
      <c r="R253" s="213"/>
      <c r="S253" s="213"/>
      <c r="T253" s="213"/>
      <c r="U253" s="213"/>
    </row>
    <row r="254" spans="3:21" ht="18" customHeight="1">
      <c r="D254" s="214" t="s">
        <v>3214</v>
      </c>
      <c r="E254" s="213"/>
      <c r="F254" s="213"/>
      <c r="G254" s="213"/>
      <c r="H254" s="213"/>
      <c r="I254" s="213"/>
      <c r="J254" s="213"/>
      <c r="K254" s="213"/>
      <c r="L254" s="213"/>
      <c r="M254" s="213"/>
      <c r="N254" s="213"/>
      <c r="O254" s="213"/>
      <c r="P254" s="213"/>
      <c r="Q254" s="213"/>
      <c r="R254" s="213"/>
      <c r="S254" s="213"/>
      <c r="T254" s="213"/>
      <c r="U254" s="213"/>
    </row>
    <row r="255" spans="3:21" ht="18" customHeight="1">
      <c r="D255" s="212" t="s">
        <v>3353</v>
      </c>
      <c r="E255" s="213"/>
      <c r="F255" s="213"/>
      <c r="G255" s="213"/>
      <c r="H255" s="213"/>
      <c r="I255" s="213"/>
      <c r="J255" s="213"/>
      <c r="K255" s="213"/>
      <c r="L255" s="213"/>
      <c r="M255" s="213"/>
      <c r="N255" s="213"/>
      <c r="O255" s="213"/>
      <c r="P255" s="213"/>
      <c r="Q255" s="213"/>
      <c r="R255" s="213"/>
      <c r="S255" s="213"/>
      <c r="T255" s="213"/>
      <c r="U255" s="213"/>
    </row>
    <row r="256" spans="3:21" ht="18" customHeight="1">
      <c r="D256" s="212"/>
      <c r="E256" s="213"/>
      <c r="F256" s="213"/>
      <c r="G256" s="213"/>
      <c r="H256" s="213"/>
      <c r="I256" s="213"/>
      <c r="J256" s="213"/>
      <c r="K256" s="213"/>
      <c r="L256" s="213"/>
      <c r="M256" s="213"/>
      <c r="N256" s="213"/>
      <c r="O256" s="213"/>
      <c r="P256" s="213"/>
      <c r="Q256" s="213"/>
      <c r="R256" s="213"/>
      <c r="S256" s="213"/>
      <c r="T256" s="213"/>
      <c r="U256" s="213"/>
    </row>
    <row r="257" spans="4:21" ht="18" customHeight="1">
      <c r="D257" s="216" t="s">
        <v>6195</v>
      </c>
      <c r="E257" s="213"/>
      <c r="F257" s="213"/>
      <c r="G257" s="213"/>
      <c r="H257" s="213"/>
      <c r="I257" s="213"/>
      <c r="J257" s="213"/>
      <c r="K257" s="213"/>
      <c r="L257" s="213"/>
      <c r="M257" s="213"/>
      <c r="N257" s="213"/>
      <c r="O257" s="213"/>
      <c r="P257" s="213"/>
      <c r="Q257" s="213"/>
      <c r="R257" s="213"/>
      <c r="S257" s="213"/>
      <c r="T257" s="213"/>
      <c r="U257" s="213"/>
    </row>
    <row r="258" spans="4:21" ht="18" customHeight="1">
      <c r="D258" s="212" t="s">
        <v>6199</v>
      </c>
      <c r="E258" s="213"/>
      <c r="F258" s="213"/>
      <c r="G258" s="213"/>
      <c r="H258" s="213"/>
      <c r="I258" s="213"/>
      <c r="J258" s="213"/>
      <c r="K258" s="213"/>
      <c r="L258" s="213"/>
      <c r="M258" s="213"/>
      <c r="N258" s="213"/>
      <c r="O258" s="213"/>
      <c r="P258" s="213"/>
      <c r="Q258" s="213"/>
      <c r="R258" s="213"/>
      <c r="S258" s="213"/>
      <c r="T258" s="213"/>
      <c r="U258" s="213"/>
    </row>
    <row r="259" spans="4:21" ht="18" customHeight="1">
      <c r="D259" s="214" t="s">
        <v>4813</v>
      </c>
      <c r="E259" s="213"/>
      <c r="F259" s="213"/>
      <c r="G259" s="213"/>
      <c r="H259" s="213"/>
      <c r="I259" s="213"/>
      <c r="J259" s="213"/>
      <c r="K259" s="213"/>
      <c r="L259" s="213"/>
      <c r="M259" s="213"/>
      <c r="N259" s="213"/>
      <c r="O259" s="213"/>
      <c r="P259" s="213"/>
      <c r="Q259" s="213"/>
      <c r="R259" s="213"/>
      <c r="S259" s="213"/>
      <c r="T259" s="213"/>
      <c r="U259" s="213"/>
    </row>
    <row r="260" spans="4:21" ht="18" customHeight="1">
      <c r="D260" s="214" t="s">
        <v>6200</v>
      </c>
      <c r="E260" s="213"/>
      <c r="F260" s="213"/>
      <c r="G260" s="213"/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  <c r="U260" s="213"/>
    </row>
    <row r="261" spans="4:21" ht="18" customHeight="1">
      <c r="D261" s="214" t="s">
        <v>6201</v>
      </c>
      <c r="E261" s="213"/>
      <c r="F261" s="213"/>
      <c r="G261" s="213"/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  <c r="U261" s="213"/>
    </row>
    <row r="262" spans="4:21" ht="18" customHeight="1">
      <c r="D262" s="214" t="s">
        <v>6202</v>
      </c>
      <c r="E262" s="213"/>
      <c r="F262" s="213"/>
      <c r="G262" s="213"/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  <c r="U262" s="213"/>
    </row>
    <row r="263" spans="4:21" ht="18" customHeight="1">
      <c r="D263" s="214" t="s">
        <v>6203</v>
      </c>
      <c r="E263" s="213"/>
      <c r="F263" s="213"/>
      <c r="G263" s="213"/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  <c r="U263" s="213"/>
    </row>
    <row r="264" spans="4:21" ht="18" customHeight="1">
      <c r="D264" s="214" t="s">
        <v>6123</v>
      </c>
      <c r="E264" s="213"/>
      <c r="F264" s="213"/>
      <c r="G264" s="213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  <c r="U264" s="213"/>
    </row>
    <row r="265" spans="4:21" ht="18" customHeight="1">
      <c r="D265" s="214" t="s">
        <v>3283</v>
      </c>
      <c r="E265" s="213"/>
      <c r="F265" s="213"/>
      <c r="G265" s="213"/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  <c r="U265" s="213"/>
    </row>
    <row r="266" spans="4:21" ht="18" customHeight="1">
      <c r="D266" s="214"/>
      <c r="E266" s="213"/>
      <c r="F266" s="213"/>
      <c r="G266" s="213"/>
      <c r="H266" s="213"/>
      <c r="I266" s="213"/>
      <c r="J266" s="213"/>
      <c r="K266" s="213"/>
      <c r="L266" s="213"/>
      <c r="M266" s="213"/>
      <c r="N266" s="213"/>
      <c r="O266" s="213"/>
      <c r="P266" s="213"/>
      <c r="Q266" s="213"/>
      <c r="R266" s="213"/>
      <c r="S266" s="213"/>
      <c r="T266" s="213"/>
      <c r="U266" s="213"/>
    </row>
    <row r="267" spans="4:21" ht="18" customHeight="1">
      <c r="D267" s="216" t="s">
        <v>3357</v>
      </c>
      <c r="E267" s="213"/>
      <c r="F267" s="213"/>
      <c r="G267" s="213"/>
      <c r="H267" s="213"/>
      <c r="I267" s="213"/>
      <c r="J267" s="213"/>
      <c r="K267" s="213"/>
      <c r="L267" s="213"/>
      <c r="M267" s="213"/>
      <c r="N267" s="213"/>
      <c r="O267" s="213"/>
      <c r="P267" s="213"/>
      <c r="Q267" s="213"/>
      <c r="R267" s="213"/>
      <c r="S267" s="213"/>
      <c r="T267" s="213"/>
      <c r="U267" s="213"/>
    </row>
    <row r="268" spans="4:21" ht="18" customHeight="1">
      <c r="D268" s="212" t="s">
        <v>6204</v>
      </c>
      <c r="E268" s="213"/>
      <c r="F268" s="213"/>
      <c r="G268" s="213"/>
      <c r="H268" s="213"/>
      <c r="I268" s="213"/>
      <c r="J268" s="213"/>
      <c r="K268" s="213"/>
      <c r="L268" s="213"/>
      <c r="M268" s="213"/>
      <c r="N268" s="213"/>
      <c r="O268" s="213"/>
      <c r="P268" s="213"/>
      <c r="Q268" s="213"/>
      <c r="R268" s="213"/>
      <c r="S268" s="213"/>
      <c r="T268" s="213"/>
      <c r="U268" s="213"/>
    </row>
    <row r="269" spans="4:21" ht="18" customHeight="1">
      <c r="D269" s="212" t="s">
        <v>6205</v>
      </c>
      <c r="E269" s="213"/>
      <c r="F269" s="213"/>
      <c r="G269" s="213"/>
      <c r="H269" s="213"/>
      <c r="I269" s="213"/>
      <c r="J269" s="213"/>
      <c r="K269" s="213"/>
      <c r="L269" s="213"/>
      <c r="M269" s="213"/>
      <c r="N269" s="213"/>
      <c r="O269" s="213"/>
      <c r="P269" s="213"/>
      <c r="Q269" s="213"/>
      <c r="R269" s="213"/>
      <c r="S269" s="213"/>
      <c r="T269" s="213"/>
      <c r="U269" s="213"/>
    </row>
    <row r="270" spans="4:21" ht="18" customHeight="1">
      <c r="D270" s="212"/>
      <c r="E270" s="213"/>
      <c r="F270" s="213"/>
      <c r="G270" s="213"/>
      <c r="H270" s="213"/>
      <c r="I270" s="213"/>
      <c r="J270" s="213"/>
      <c r="K270" s="213"/>
      <c r="L270" s="213"/>
      <c r="M270" s="213"/>
      <c r="N270" s="213"/>
      <c r="O270" s="213"/>
      <c r="P270" s="213"/>
      <c r="Q270" s="213"/>
      <c r="R270" s="213"/>
      <c r="S270" s="213"/>
      <c r="T270" s="213"/>
      <c r="U270" s="213"/>
    </row>
    <row r="271" spans="4:21" ht="18" customHeight="1">
      <c r="D271" s="216" t="s">
        <v>6196</v>
      </c>
      <c r="E271" s="213"/>
      <c r="F271" s="213"/>
      <c r="G271" s="213"/>
      <c r="H271" s="213"/>
      <c r="I271" s="213"/>
      <c r="J271" s="213"/>
      <c r="K271" s="213"/>
      <c r="L271" s="213"/>
      <c r="M271" s="213"/>
      <c r="N271" s="213"/>
      <c r="O271" s="213"/>
      <c r="P271" s="213"/>
      <c r="Q271" s="213"/>
      <c r="R271" s="213"/>
      <c r="S271" s="213"/>
      <c r="T271" s="213"/>
      <c r="U271" s="213"/>
    </row>
    <row r="272" spans="4:21" ht="18" customHeight="1">
      <c r="D272" s="212" t="s">
        <v>4963</v>
      </c>
      <c r="E272" s="213"/>
      <c r="F272" s="213"/>
      <c r="G272" s="213"/>
      <c r="H272" s="213"/>
      <c r="I272" s="213"/>
      <c r="J272" s="213"/>
      <c r="K272" s="213"/>
      <c r="L272" s="213"/>
      <c r="M272" s="213"/>
      <c r="N272" s="213"/>
      <c r="O272" s="213"/>
      <c r="P272" s="213"/>
      <c r="Q272" s="213"/>
      <c r="R272" s="213"/>
      <c r="S272" s="213"/>
      <c r="T272" s="213"/>
      <c r="U272" s="213"/>
    </row>
    <row r="273" spans="4:21" ht="18" customHeight="1">
      <c r="D273" s="212" t="s">
        <v>6206</v>
      </c>
      <c r="E273" s="213"/>
      <c r="F273" s="213"/>
      <c r="G273" s="213"/>
      <c r="H273" s="213"/>
      <c r="I273" s="213"/>
      <c r="J273" s="213"/>
      <c r="K273" s="213"/>
      <c r="L273" s="213"/>
      <c r="M273" s="213"/>
      <c r="N273" s="213"/>
      <c r="O273" s="213"/>
      <c r="P273" s="213"/>
      <c r="Q273" s="213"/>
      <c r="R273" s="213"/>
      <c r="S273" s="213"/>
      <c r="T273" s="213"/>
      <c r="U273" s="213"/>
    </row>
    <row r="274" spans="4:21" ht="18" customHeight="1">
      <c r="D274" s="214" t="s">
        <v>6127</v>
      </c>
      <c r="E274" s="213"/>
      <c r="F274" s="213"/>
      <c r="G274" s="213"/>
      <c r="H274" s="213"/>
      <c r="I274" s="213"/>
      <c r="J274" s="213"/>
      <c r="K274" s="213"/>
      <c r="L274" s="213"/>
      <c r="M274" s="213"/>
      <c r="N274" s="213"/>
      <c r="O274" s="213"/>
      <c r="P274" s="213"/>
      <c r="Q274" s="213"/>
      <c r="R274" s="213"/>
      <c r="S274" s="213"/>
      <c r="T274" s="213"/>
      <c r="U274" s="213"/>
    </row>
    <row r="275" spans="4:21" ht="18" customHeight="1">
      <c r="D275" s="212" t="s">
        <v>6207</v>
      </c>
      <c r="E275" s="213"/>
      <c r="F275" s="213"/>
      <c r="G275" s="213"/>
      <c r="H275" s="213"/>
      <c r="I275" s="213"/>
      <c r="J275" s="213"/>
      <c r="K275" s="213"/>
      <c r="L275" s="213"/>
      <c r="M275" s="213"/>
      <c r="N275" s="213"/>
      <c r="O275" s="213"/>
      <c r="P275" s="213"/>
      <c r="Q275" s="213"/>
      <c r="R275" s="213"/>
      <c r="S275" s="213"/>
      <c r="T275" s="213"/>
      <c r="U275" s="213"/>
    </row>
    <row r="276" spans="4:21" ht="18" customHeight="1">
      <c r="D276" s="214" t="s">
        <v>6197</v>
      </c>
      <c r="E276" s="213"/>
      <c r="F276" s="213"/>
      <c r="G276" s="213"/>
      <c r="H276" s="213"/>
      <c r="I276" s="213"/>
      <c r="J276" s="213"/>
      <c r="K276" s="213"/>
      <c r="L276" s="213"/>
      <c r="M276" s="213"/>
      <c r="N276" s="213"/>
      <c r="O276" s="213"/>
      <c r="P276" s="213"/>
      <c r="Q276" s="213"/>
      <c r="R276" s="213"/>
      <c r="S276" s="213"/>
      <c r="T276" s="213"/>
      <c r="U276" s="213"/>
    </row>
    <row r="277" spans="4:21" ht="18" customHeight="1">
      <c r="D277" s="214" t="s">
        <v>3115</v>
      </c>
      <c r="E277" s="213"/>
      <c r="F277" s="213"/>
      <c r="G277" s="213"/>
      <c r="H277" s="213"/>
      <c r="I277" s="213"/>
      <c r="J277" s="213"/>
      <c r="K277" s="213"/>
      <c r="L277" s="213"/>
      <c r="M277" s="213"/>
      <c r="N277" s="213"/>
      <c r="O277" s="213"/>
      <c r="P277" s="213"/>
      <c r="Q277" s="213"/>
      <c r="R277" s="213"/>
      <c r="S277" s="213"/>
      <c r="T277" s="213"/>
      <c r="U277" s="213"/>
    </row>
    <row r="278" spans="4:21" ht="18" customHeight="1">
      <c r="D278" s="214" t="s">
        <v>6140</v>
      </c>
      <c r="E278" s="213"/>
      <c r="F278" s="213"/>
      <c r="G278" s="213"/>
      <c r="H278" s="213"/>
      <c r="I278" s="213"/>
      <c r="J278" s="213"/>
      <c r="K278" s="213"/>
      <c r="L278" s="213"/>
      <c r="M278" s="213"/>
      <c r="N278" s="213"/>
      <c r="O278" s="213"/>
      <c r="P278" s="213"/>
      <c r="Q278" s="213"/>
      <c r="R278" s="213"/>
      <c r="S278" s="213"/>
      <c r="T278" s="213"/>
      <c r="U278" s="213"/>
    </row>
    <row r="279" spans="4:21" ht="18" customHeight="1">
      <c r="D279" s="214" t="s">
        <v>6208</v>
      </c>
      <c r="E279" s="213"/>
      <c r="F279" s="213"/>
      <c r="G279" s="213"/>
      <c r="H279" s="213"/>
      <c r="I279" s="213"/>
      <c r="J279" s="213"/>
      <c r="K279" s="213"/>
      <c r="L279" s="213"/>
      <c r="M279" s="213"/>
      <c r="N279" s="213"/>
      <c r="O279" s="213"/>
      <c r="P279" s="213"/>
      <c r="Q279" s="213"/>
      <c r="R279" s="213"/>
      <c r="S279" s="213"/>
      <c r="T279" s="213"/>
      <c r="U279" s="213"/>
    </row>
    <row r="280" spans="4:21" ht="18" customHeight="1">
      <c r="D280" s="214" t="s">
        <v>6209</v>
      </c>
      <c r="E280" s="213"/>
      <c r="F280" s="213"/>
      <c r="G280" s="213"/>
      <c r="H280" s="213"/>
      <c r="I280" s="213"/>
      <c r="J280" s="213"/>
      <c r="K280" s="213"/>
      <c r="L280" s="213"/>
      <c r="M280" s="213"/>
      <c r="N280" s="213"/>
      <c r="O280" s="213"/>
      <c r="P280" s="213"/>
      <c r="Q280" s="213"/>
      <c r="R280" s="213"/>
      <c r="S280" s="213"/>
      <c r="T280" s="213"/>
      <c r="U280" s="213"/>
    </row>
    <row r="281" spans="4:21" ht="18" customHeight="1">
      <c r="D281" s="214" t="s">
        <v>6210</v>
      </c>
      <c r="E281" s="213"/>
      <c r="F281" s="213"/>
      <c r="G281" s="213"/>
      <c r="H281" s="213"/>
      <c r="I281" s="213"/>
      <c r="J281" s="213"/>
      <c r="K281" s="213"/>
      <c r="L281" s="213"/>
      <c r="M281" s="213"/>
      <c r="N281" s="213"/>
      <c r="O281" s="213"/>
      <c r="P281" s="213"/>
      <c r="Q281" s="213"/>
      <c r="R281" s="213"/>
      <c r="S281" s="213"/>
      <c r="T281" s="213"/>
      <c r="U281" s="213"/>
    </row>
    <row r="282" spans="4:21" ht="18" customHeight="1">
      <c r="D282" s="214" t="s">
        <v>6129</v>
      </c>
      <c r="E282" s="213"/>
      <c r="F282" s="213"/>
      <c r="G282" s="213"/>
      <c r="H282" s="213"/>
      <c r="I282" s="213"/>
      <c r="J282" s="213"/>
      <c r="K282" s="213"/>
      <c r="L282" s="213"/>
      <c r="M282" s="213"/>
      <c r="N282" s="213"/>
      <c r="O282" s="213"/>
      <c r="P282" s="213"/>
      <c r="Q282" s="213"/>
      <c r="R282" s="213"/>
      <c r="S282" s="213"/>
      <c r="T282" s="213"/>
      <c r="U282" s="213"/>
    </row>
    <row r="283" spans="4:21" ht="18" customHeight="1">
      <c r="D283" s="214" t="s">
        <v>6208</v>
      </c>
      <c r="E283" s="213"/>
      <c r="F283" s="213"/>
      <c r="G283" s="213"/>
      <c r="H283" s="213"/>
      <c r="I283" s="213"/>
      <c r="J283" s="213"/>
      <c r="K283" s="213"/>
      <c r="L283" s="213"/>
      <c r="M283" s="213"/>
      <c r="N283" s="213"/>
      <c r="O283" s="213"/>
      <c r="P283" s="213"/>
      <c r="Q283" s="213"/>
      <c r="R283" s="213"/>
      <c r="S283" s="213"/>
      <c r="T283" s="213"/>
      <c r="U283" s="213"/>
    </row>
    <row r="284" spans="4:21" ht="18" customHeight="1">
      <c r="D284" s="214" t="s">
        <v>6211</v>
      </c>
      <c r="E284" s="213"/>
      <c r="F284" s="213"/>
      <c r="G284" s="213"/>
      <c r="H284" s="213"/>
      <c r="I284" s="213"/>
      <c r="J284" s="213"/>
      <c r="K284" s="213"/>
      <c r="L284" s="213"/>
      <c r="M284" s="213"/>
      <c r="N284" s="213"/>
      <c r="O284" s="213"/>
      <c r="P284" s="213"/>
      <c r="Q284" s="213"/>
      <c r="R284" s="213"/>
      <c r="S284" s="213"/>
      <c r="T284" s="213"/>
      <c r="U284" s="213"/>
    </row>
    <row r="285" spans="4:21" ht="18" customHeight="1">
      <c r="D285" s="214" t="s">
        <v>6210</v>
      </c>
      <c r="E285" s="213"/>
      <c r="F285" s="213"/>
      <c r="G285" s="213"/>
      <c r="H285" s="213"/>
      <c r="I285" s="213"/>
      <c r="J285" s="213"/>
      <c r="K285" s="213"/>
      <c r="L285" s="213"/>
      <c r="M285" s="213"/>
      <c r="N285" s="213"/>
      <c r="O285" s="213"/>
      <c r="P285" s="213"/>
      <c r="Q285" s="213"/>
      <c r="R285" s="213"/>
      <c r="S285" s="213"/>
      <c r="T285" s="213"/>
      <c r="U285" s="213"/>
    </row>
    <row r="286" spans="4:21" ht="18" customHeight="1">
      <c r="D286" s="214" t="s">
        <v>6130</v>
      </c>
      <c r="E286" s="213"/>
      <c r="F286" s="213"/>
      <c r="G286" s="213"/>
      <c r="H286" s="213"/>
      <c r="I286" s="213"/>
      <c r="J286" s="213"/>
      <c r="K286" s="213"/>
      <c r="L286" s="213"/>
      <c r="M286" s="213"/>
      <c r="N286" s="213"/>
      <c r="O286" s="213"/>
      <c r="P286" s="213"/>
      <c r="Q286" s="213"/>
      <c r="R286" s="213"/>
      <c r="S286" s="213"/>
      <c r="T286" s="213"/>
      <c r="U286" s="213"/>
    </row>
    <row r="287" spans="4:21" ht="18" customHeight="1">
      <c r="D287" s="214" t="s">
        <v>6208</v>
      </c>
      <c r="E287" s="213"/>
      <c r="F287" s="213"/>
      <c r="G287" s="213"/>
      <c r="H287" s="213"/>
      <c r="I287" s="213"/>
      <c r="J287" s="213"/>
      <c r="K287" s="213"/>
      <c r="L287" s="213"/>
      <c r="M287" s="213"/>
      <c r="N287" s="213"/>
      <c r="O287" s="213"/>
      <c r="P287" s="213"/>
      <c r="Q287" s="213"/>
      <c r="R287" s="213"/>
      <c r="S287" s="213"/>
      <c r="T287" s="213"/>
      <c r="U287" s="213"/>
    </row>
    <row r="288" spans="4:21" ht="18" customHeight="1">
      <c r="D288" s="214" t="s">
        <v>6212</v>
      </c>
      <c r="E288" s="213"/>
      <c r="F288" s="213"/>
      <c r="G288" s="213"/>
      <c r="H288" s="213"/>
      <c r="I288" s="213"/>
      <c r="J288" s="213"/>
      <c r="K288" s="213"/>
      <c r="L288" s="213"/>
      <c r="M288" s="213"/>
      <c r="N288" s="213"/>
      <c r="O288" s="213"/>
      <c r="P288" s="213"/>
      <c r="Q288" s="213"/>
      <c r="R288" s="213"/>
      <c r="S288" s="213"/>
      <c r="T288" s="213"/>
      <c r="U288" s="213"/>
    </row>
    <row r="289" spans="4:21" ht="18" customHeight="1">
      <c r="D289" s="214" t="s">
        <v>6210</v>
      </c>
      <c r="E289" s="213"/>
      <c r="F289" s="213"/>
      <c r="G289" s="213"/>
      <c r="H289" s="213"/>
      <c r="I289" s="213"/>
      <c r="J289" s="213"/>
      <c r="K289" s="213"/>
      <c r="L289" s="213"/>
      <c r="M289" s="213"/>
      <c r="N289" s="213"/>
      <c r="O289" s="213"/>
      <c r="P289" s="213"/>
      <c r="Q289" s="213"/>
      <c r="R289" s="213"/>
      <c r="S289" s="213"/>
      <c r="T289" s="213"/>
      <c r="U289" s="213"/>
    </row>
    <row r="290" spans="4:21" ht="18" customHeight="1">
      <c r="D290" s="214" t="s">
        <v>5054</v>
      </c>
      <c r="E290" s="213"/>
      <c r="F290" s="213"/>
      <c r="G290" s="213"/>
      <c r="H290" s="213"/>
      <c r="I290" s="213"/>
      <c r="J290" s="213"/>
      <c r="K290" s="213"/>
      <c r="L290" s="213"/>
      <c r="M290" s="213"/>
      <c r="N290" s="213"/>
      <c r="O290" s="213"/>
      <c r="P290" s="213"/>
      <c r="Q290" s="213"/>
      <c r="R290" s="213"/>
      <c r="S290" s="213"/>
      <c r="T290" s="213"/>
      <c r="U290" s="213"/>
    </row>
    <row r="291" spans="4:21" ht="18" customHeight="1">
      <c r="D291" s="214" t="s">
        <v>3118</v>
      </c>
      <c r="E291" s="213"/>
      <c r="F291" s="213"/>
      <c r="G291" s="213"/>
      <c r="H291" s="213"/>
      <c r="I291" s="213"/>
      <c r="J291" s="213"/>
      <c r="K291" s="213"/>
      <c r="L291" s="213"/>
      <c r="M291" s="213"/>
      <c r="N291" s="213"/>
      <c r="O291" s="213"/>
      <c r="P291" s="213"/>
      <c r="Q291" s="213"/>
      <c r="R291" s="213"/>
      <c r="S291" s="213"/>
      <c r="T291" s="213"/>
      <c r="U291" s="213"/>
    </row>
    <row r="292" spans="4:21" ht="18" customHeight="1">
      <c r="D292" s="215" t="s">
        <v>3826</v>
      </c>
      <c r="E292" s="213"/>
      <c r="F292" s="213"/>
      <c r="G292" s="213"/>
      <c r="H292" s="213"/>
      <c r="I292" s="213"/>
      <c r="J292" s="213"/>
      <c r="K292" s="213"/>
      <c r="L292" s="213"/>
      <c r="M292" s="213"/>
      <c r="N292" s="213"/>
      <c r="O292" s="213"/>
      <c r="P292" s="213"/>
      <c r="Q292" s="213"/>
      <c r="R292" s="213"/>
      <c r="S292" s="213"/>
      <c r="T292" s="213"/>
      <c r="U292" s="213"/>
    </row>
    <row r="293" spans="4:21" ht="18" customHeight="1">
      <c r="D293" s="215"/>
      <c r="E293" s="213"/>
      <c r="F293" s="213"/>
      <c r="G293" s="213"/>
      <c r="H293" s="213"/>
      <c r="I293" s="213"/>
      <c r="J293" s="213"/>
      <c r="K293" s="213"/>
      <c r="L293" s="213"/>
      <c r="M293" s="213"/>
      <c r="N293" s="213"/>
      <c r="O293" s="213"/>
      <c r="P293" s="213"/>
      <c r="Q293" s="213"/>
      <c r="R293" s="213"/>
      <c r="S293" s="213"/>
      <c r="T293" s="213"/>
      <c r="U293" s="213"/>
    </row>
    <row r="294" spans="4:21" ht="18" customHeight="1">
      <c r="D294" s="216" t="s">
        <v>3558</v>
      </c>
      <c r="E294" s="213"/>
      <c r="F294" s="213"/>
      <c r="G294" s="213"/>
      <c r="H294" s="213"/>
      <c r="I294" s="213"/>
      <c r="J294" s="213"/>
      <c r="K294" s="213"/>
      <c r="L294" s="213"/>
      <c r="M294" s="213"/>
      <c r="N294" s="213"/>
      <c r="O294" s="213"/>
      <c r="P294" s="213"/>
      <c r="Q294" s="213"/>
      <c r="R294" s="213"/>
      <c r="S294" s="213"/>
      <c r="T294" s="213"/>
      <c r="U294" s="213"/>
    </row>
    <row r="295" spans="4:21" ht="18" customHeight="1">
      <c r="D295" s="212" t="s">
        <v>6213</v>
      </c>
      <c r="E295" s="213"/>
      <c r="F295" s="213"/>
      <c r="G295" s="213"/>
      <c r="H295" s="213"/>
      <c r="I295" s="213"/>
      <c r="J295" s="213"/>
      <c r="K295" s="213"/>
      <c r="L295" s="213"/>
      <c r="M295" s="213"/>
      <c r="N295" s="213"/>
      <c r="O295" s="213"/>
      <c r="P295" s="213"/>
      <c r="Q295" s="213"/>
      <c r="R295" s="213"/>
      <c r="S295" s="213"/>
      <c r="T295" s="213"/>
      <c r="U295" s="213"/>
    </row>
    <row r="296" spans="4:21" ht="18" customHeight="1">
      <c r="D296" s="214" t="s">
        <v>3757</v>
      </c>
      <c r="E296" s="213"/>
      <c r="F296" s="213"/>
      <c r="G296" s="213"/>
      <c r="H296" s="213"/>
      <c r="I296" s="213"/>
      <c r="J296" s="213"/>
      <c r="K296" s="213"/>
      <c r="L296" s="213"/>
      <c r="M296" s="213"/>
      <c r="N296" s="213"/>
      <c r="O296" s="213"/>
      <c r="P296" s="213"/>
      <c r="Q296" s="213"/>
      <c r="R296" s="213"/>
      <c r="S296" s="213"/>
      <c r="T296" s="213"/>
      <c r="U296" s="213"/>
    </row>
    <row r="297" spans="4:21" ht="18" customHeight="1">
      <c r="D297" s="214" t="s">
        <v>4557</v>
      </c>
      <c r="E297" s="213"/>
      <c r="F297" s="213"/>
      <c r="G297" s="213"/>
      <c r="H297" s="213"/>
      <c r="I297" s="213"/>
      <c r="J297" s="213"/>
      <c r="K297" s="213"/>
      <c r="L297" s="213"/>
      <c r="M297" s="213"/>
      <c r="N297" s="213"/>
      <c r="O297" s="213"/>
      <c r="P297" s="213"/>
      <c r="Q297" s="213"/>
      <c r="R297" s="213"/>
      <c r="S297" s="213"/>
      <c r="T297" s="213"/>
      <c r="U297" s="213"/>
    </row>
    <row r="298" spans="4:21" ht="18" customHeight="1">
      <c r="D298" s="214" t="s">
        <v>4558</v>
      </c>
      <c r="E298" s="213"/>
      <c r="F298" s="213"/>
      <c r="G298" s="213"/>
      <c r="H298" s="213"/>
      <c r="I298" s="213"/>
      <c r="J298" s="213"/>
      <c r="K298" s="213"/>
      <c r="L298" s="213"/>
      <c r="M298" s="213"/>
      <c r="N298" s="213"/>
      <c r="O298" s="213"/>
      <c r="P298" s="213"/>
      <c r="Q298" s="213"/>
      <c r="R298" s="213"/>
      <c r="S298" s="213"/>
      <c r="T298" s="213"/>
      <c r="U298" s="213"/>
    </row>
    <row r="299" spans="4:21" ht="18" customHeight="1">
      <c r="D299" s="214" t="s">
        <v>3307</v>
      </c>
      <c r="E299" s="213"/>
      <c r="F299" s="213"/>
      <c r="G299" s="213"/>
      <c r="H299" s="213"/>
      <c r="I299" s="213"/>
      <c r="J299" s="213"/>
      <c r="K299" s="213"/>
      <c r="L299" s="213"/>
      <c r="M299" s="213"/>
      <c r="N299" s="213"/>
      <c r="O299" s="213"/>
      <c r="P299" s="213"/>
      <c r="Q299" s="213"/>
      <c r="R299" s="213"/>
      <c r="S299" s="213"/>
      <c r="T299" s="213"/>
      <c r="U299" s="213"/>
    </row>
    <row r="300" spans="4:21" ht="18" customHeight="1">
      <c r="D300" s="214" t="s">
        <v>6214</v>
      </c>
      <c r="E300" s="213"/>
      <c r="F300" s="213"/>
      <c r="G300" s="213"/>
      <c r="H300" s="213"/>
      <c r="I300" s="213"/>
      <c r="J300" s="213"/>
      <c r="K300" s="213"/>
      <c r="L300" s="213"/>
      <c r="M300" s="213"/>
      <c r="N300" s="213"/>
      <c r="O300" s="213"/>
      <c r="P300" s="213"/>
      <c r="Q300" s="213"/>
      <c r="R300" s="213"/>
      <c r="S300" s="213"/>
      <c r="T300" s="213"/>
      <c r="U300" s="213"/>
    </row>
    <row r="301" spans="4:21" ht="18" customHeight="1">
      <c r="D301" s="214" t="s">
        <v>4564</v>
      </c>
      <c r="E301" s="213"/>
      <c r="F301" s="213"/>
      <c r="G301" s="213"/>
      <c r="H301" s="213"/>
      <c r="I301" s="213"/>
      <c r="J301" s="213"/>
      <c r="K301" s="213"/>
      <c r="L301" s="213"/>
      <c r="M301" s="213"/>
      <c r="N301" s="213"/>
      <c r="O301" s="213"/>
      <c r="P301" s="213"/>
      <c r="Q301" s="213"/>
      <c r="R301" s="213"/>
      <c r="S301" s="213"/>
      <c r="T301" s="213"/>
      <c r="U301" s="213"/>
    </row>
    <row r="302" spans="4:21" ht="18" customHeight="1">
      <c r="D302" s="214" t="s">
        <v>6215</v>
      </c>
      <c r="E302" s="213"/>
      <c r="F302" s="213"/>
      <c r="G302" s="213"/>
      <c r="H302" s="213"/>
      <c r="I302" s="213"/>
      <c r="J302" s="213"/>
      <c r="K302" s="213"/>
      <c r="L302" s="213"/>
      <c r="M302" s="213"/>
      <c r="N302" s="213"/>
      <c r="O302" s="213"/>
      <c r="P302" s="213"/>
      <c r="Q302" s="213"/>
      <c r="R302" s="213"/>
      <c r="S302" s="213"/>
      <c r="T302" s="213"/>
      <c r="U302" s="213"/>
    </row>
    <row r="303" spans="4:21" ht="18" customHeight="1">
      <c r="D303" s="214" t="s">
        <v>3283</v>
      </c>
      <c r="E303" s="213"/>
      <c r="F303" s="213"/>
      <c r="G303" s="213"/>
      <c r="H303" s="213"/>
      <c r="I303" s="213"/>
      <c r="J303" s="213"/>
      <c r="K303" s="213"/>
      <c r="L303" s="213"/>
      <c r="M303" s="213"/>
      <c r="N303" s="213"/>
      <c r="O303" s="213"/>
      <c r="P303" s="213"/>
      <c r="Q303" s="213"/>
      <c r="R303" s="213"/>
      <c r="S303" s="213"/>
      <c r="T303" s="213"/>
      <c r="U303" s="213"/>
    </row>
    <row r="304" spans="4:21" ht="18" customHeight="1">
      <c r="D304" s="214" t="s">
        <v>3980</v>
      </c>
      <c r="E304" s="213"/>
      <c r="F304" s="213"/>
      <c r="G304" s="213"/>
      <c r="H304" s="213"/>
      <c r="I304" s="213"/>
      <c r="J304" s="213"/>
      <c r="K304" s="213"/>
      <c r="L304" s="213"/>
      <c r="M304" s="213"/>
      <c r="N304" s="213"/>
      <c r="O304" s="213"/>
      <c r="P304" s="213"/>
      <c r="Q304" s="213"/>
      <c r="R304" s="213"/>
      <c r="S304" s="213"/>
      <c r="T304" s="213"/>
      <c r="U304" s="213"/>
    </row>
    <row r="305" spans="4:21" ht="18" customHeight="1">
      <c r="D305" s="214"/>
      <c r="E305" s="213"/>
      <c r="F305" s="213"/>
      <c r="G305" s="213"/>
      <c r="H305" s="213"/>
      <c r="I305" s="213"/>
      <c r="J305" s="213"/>
      <c r="K305" s="213"/>
      <c r="L305" s="213"/>
      <c r="M305" s="213"/>
      <c r="N305" s="213"/>
      <c r="O305" s="213"/>
      <c r="P305" s="213"/>
      <c r="Q305" s="213"/>
      <c r="R305" s="213"/>
      <c r="S305" s="213"/>
      <c r="T305" s="213"/>
      <c r="U305" s="213"/>
    </row>
    <row r="306" spans="4:21" ht="18" customHeight="1">
      <c r="D306" s="216" t="s">
        <v>3357</v>
      </c>
      <c r="E306" s="213"/>
      <c r="F306" s="213"/>
      <c r="G306" s="213"/>
      <c r="H306" s="213"/>
      <c r="I306" s="213"/>
      <c r="J306" s="213"/>
      <c r="K306" s="213"/>
      <c r="L306" s="213"/>
      <c r="M306" s="213"/>
      <c r="N306" s="213"/>
      <c r="O306" s="213"/>
      <c r="P306" s="213"/>
      <c r="Q306" s="213"/>
      <c r="R306" s="213"/>
      <c r="S306" s="213"/>
      <c r="T306" s="213"/>
      <c r="U306" s="213"/>
    </row>
    <row r="307" spans="4:21" ht="18" customHeight="1">
      <c r="D307" s="212" t="s">
        <v>6216</v>
      </c>
      <c r="E307" s="213"/>
      <c r="F307" s="213"/>
      <c r="G307" s="213"/>
      <c r="H307" s="213"/>
      <c r="I307" s="213"/>
      <c r="J307" s="213"/>
      <c r="K307" s="213"/>
      <c r="L307" s="213"/>
      <c r="M307" s="213"/>
      <c r="N307" s="213"/>
      <c r="O307" s="213"/>
      <c r="P307" s="213"/>
      <c r="Q307" s="213"/>
      <c r="R307" s="213"/>
      <c r="S307" s="213"/>
      <c r="T307" s="213"/>
      <c r="U307" s="213"/>
    </row>
    <row r="308" spans="4:21" ht="18" customHeight="1">
      <c r="D308" s="212" t="s">
        <v>6217</v>
      </c>
      <c r="E308" s="213"/>
      <c r="F308" s="213"/>
      <c r="G308" s="213"/>
      <c r="H308" s="213"/>
      <c r="I308" s="213"/>
      <c r="J308" s="213"/>
      <c r="K308" s="213"/>
      <c r="L308" s="213"/>
      <c r="M308" s="213"/>
      <c r="N308" s="213"/>
      <c r="O308" s="213"/>
      <c r="P308" s="213"/>
      <c r="Q308" s="213"/>
      <c r="R308" s="213"/>
      <c r="S308" s="213"/>
      <c r="T308" s="213"/>
      <c r="U308" s="213"/>
    </row>
    <row r="309" spans="4:21" ht="18" customHeight="1">
      <c r="D309" s="212"/>
      <c r="E309" s="213"/>
      <c r="F309" s="213"/>
      <c r="G309" s="213"/>
      <c r="H309" s="213"/>
      <c r="I309" s="213"/>
      <c r="J309" s="213"/>
      <c r="K309" s="213"/>
      <c r="L309" s="213"/>
      <c r="M309" s="213"/>
      <c r="N309" s="213"/>
      <c r="O309" s="213"/>
      <c r="P309" s="213"/>
      <c r="Q309" s="213"/>
      <c r="R309" s="213"/>
      <c r="S309" s="213"/>
      <c r="T309" s="213"/>
      <c r="U309" s="213"/>
    </row>
    <row r="310" spans="4:21" ht="18" customHeight="1">
      <c r="D310" s="216" t="s">
        <v>3559</v>
      </c>
      <c r="E310" s="213"/>
      <c r="F310" s="213"/>
      <c r="G310" s="213"/>
      <c r="H310" s="213"/>
      <c r="I310" s="213"/>
      <c r="J310" s="213"/>
      <c r="K310" s="213"/>
      <c r="L310" s="213"/>
      <c r="M310" s="213"/>
      <c r="N310" s="213"/>
      <c r="O310" s="213"/>
      <c r="P310" s="213"/>
      <c r="Q310" s="213"/>
      <c r="R310" s="213"/>
      <c r="S310" s="213"/>
      <c r="T310" s="213"/>
      <c r="U310" s="213"/>
    </row>
    <row r="311" spans="4:21" ht="18" customHeight="1">
      <c r="D311" s="212" t="s">
        <v>6218</v>
      </c>
      <c r="E311" s="213"/>
      <c r="F311" s="213"/>
      <c r="G311" s="213"/>
      <c r="H311" s="213"/>
      <c r="I311" s="213"/>
      <c r="J311" s="213"/>
      <c r="K311" s="213"/>
      <c r="L311" s="213"/>
      <c r="M311" s="213"/>
      <c r="N311" s="213"/>
      <c r="O311" s="213"/>
      <c r="P311" s="213"/>
      <c r="Q311" s="213"/>
      <c r="R311" s="213"/>
      <c r="S311" s="213"/>
      <c r="T311" s="213"/>
      <c r="U311" s="213"/>
    </row>
    <row r="312" spans="4:21" ht="18" customHeight="1">
      <c r="D312" s="214" t="s">
        <v>6219</v>
      </c>
      <c r="E312" s="213"/>
      <c r="F312" s="213"/>
      <c r="G312" s="213"/>
      <c r="H312" s="213"/>
      <c r="I312" s="213"/>
      <c r="J312" s="213"/>
      <c r="K312" s="213"/>
      <c r="L312" s="213"/>
      <c r="M312" s="213"/>
      <c r="N312" s="213"/>
      <c r="O312" s="213"/>
      <c r="P312" s="213"/>
      <c r="Q312" s="213"/>
      <c r="R312" s="213"/>
      <c r="S312" s="213"/>
      <c r="T312" s="213"/>
      <c r="U312" s="213"/>
    </row>
    <row r="313" spans="4:21" ht="18" customHeight="1">
      <c r="D313" s="212" t="s">
        <v>6220</v>
      </c>
      <c r="E313" s="213"/>
      <c r="F313" s="213"/>
      <c r="G313" s="213"/>
      <c r="H313" s="213"/>
      <c r="I313" s="213"/>
      <c r="J313" s="213"/>
      <c r="K313" s="213"/>
      <c r="L313" s="213"/>
      <c r="M313" s="213"/>
      <c r="N313" s="213"/>
      <c r="O313" s="213"/>
      <c r="P313" s="213"/>
      <c r="Q313" s="213"/>
      <c r="R313" s="213"/>
      <c r="S313" s="213"/>
      <c r="T313" s="213"/>
      <c r="U313" s="213"/>
    </row>
    <row r="314" spans="4:21" ht="18" customHeight="1">
      <c r="D314" s="214" t="s">
        <v>3217</v>
      </c>
      <c r="E314" s="213"/>
      <c r="F314" s="213"/>
      <c r="G314" s="213"/>
      <c r="H314" s="213"/>
      <c r="I314" s="213"/>
      <c r="J314" s="213"/>
      <c r="K314" s="213"/>
      <c r="L314" s="213"/>
      <c r="M314" s="213"/>
      <c r="N314" s="213"/>
      <c r="O314" s="213"/>
      <c r="P314" s="213"/>
      <c r="Q314" s="213"/>
      <c r="R314" s="213"/>
      <c r="S314" s="213"/>
      <c r="T314" s="213"/>
      <c r="U314" s="213"/>
    </row>
    <row r="315" spans="4:21" ht="18" customHeight="1">
      <c r="D315" s="214"/>
      <c r="E315" s="213"/>
      <c r="F315" s="213"/>
      <c r="G315" s="213"/>
      <c r="H315" s="213"/>
      <c r="I315" s="213"/>
      <c r="J315" s="213"/>
      <c r="K315" s="213"/>
      <c r="L315" s="213"/>
      <c r="M315" s="213"/>
      <c r="N315" s="213"/>
      <c r="O315" s="213"/>
      <c r="P315" s="213"/>
      <c r="Q315" s="213"/>
      <c r="R315" s="213"/>
      <c r="S315" s="213"/>
      <c r="T315" s="213"/>
      <c r="U315" s="213"/>
    </row>
    <row r="316" spans="4:21" ht="18" customHeight="1">
      <c r="D316" s="216" t="s">
        <v>3357</v>
      </c>
      <c r="E316" s="213"/>
      <c r="F316" s="213"/>
      <c r="G316" s="213"/>
      <c r="H316" s="213"/>
      <c r="I316" s="213"/>
      <c r="J316" s="213"/>
      <c r="K316" s="213"/>
      <c r="L316" s="213"/>
      <c r="M316" s="213"/>
      <c r="N316" s="213"/>
      <c r="O316" s="213"/>
      <c r="P316" s="213"/>
      <c r="Q316" s="213"/>
      <c r="R316" s="213"/>
      <c r="S316" s="213"/>
      <c r="T316" s="213"/>
      <c r="U316" s="213"/>
    </row>
    <row r="317" spans="4:21" ht="18" customHeight="1">
      <c r="D317" s="212" t="s">
        <v>6216</v>
      </c>
      <c r="E317" s="213"/>
      <c r="F317" s="213"/>
      <c r="G317" s="213"/>
      <c r="H317" s="213"/>
      <c r="I317" s="213"/>
      <c r="J317" s="213"/>
      <c r="K317" s="213"/>
      <c r="L317" s="213"/>
      <c r="M317" s="213"/>
      <c r="N317" s="213"/>
      <c r="O317" s="213"/>
      <c r="P317" s="213"/>
      <c r="Q317" s="213"/>
      <c r="R317" s="213"/>
      <c r="S317" s="213"/>
      <c r="T317" s="213"/>
      <c r="U317" s="213"/>
    </row>
    <row r="318" spans="4:21" ht="18" customHeight="1">
      <c r="D318" s="212" t="s">
        <v>6217</v>
      </c>
      <c r="E318" s="213"/>
      <c r="F318" s="213"/>
      <c r="G318" s="213"/>
      <c r="H318" s="213"/>
      <c r="I318" s="213"/>
      <c r="J318" s="213"/>
      <c r="K318" s="213"/>
      <c r="L318" s="213"/>
      <c r="M318" s="213"/>
      <c r="N318" s="213"/>
      <c r="O318" s="213"/>
      <c r="P318" s="213"/>
      <c r="Q318" s="213"/>
      <c r="R318" s="213"/>
      <c r="S318" s="213"/>
      <c r="T318" s="213"/>
      <c r="U318" s="213"/>
    </row>
    <row r="319" spans="4:21" ht="18" customHeight="1">
      <c r="D319" s="212"/>
      <c r="E319" s="213"/>
      <c r="F319" s="213"/>
      <c r="G319" s="213"/>
      <c r="H319" s="213"/>
      <c r="I319" s="213"/>
      <c r="J319" s="213"/>
      <c r="K319" s="213"/>
      <c r="L319" s="213"/>
      <c r="M319" s="213"/>
      <c r="N319" s="213"/>
      <c r="O319" s="213"/>
      <c r="P319" s="213"/>
      <c r="Q319" s="213"/>
      <c r="R319" s="213"/>
      <c r="S319" s="213"/>
      <c r="T319" s="213"/>
      <c r="U319" s="213"/>
    </row>
    <row r="320" spans="4:21" ht="18" customHeight="1">
      <c r="D320" s="216" t="s">
        <v>3560</v>
      </c>
      <c r="E320" s="213"/>
      <c r="F320" s="213"/>
      <c r="G320" s="213"/>
      <c r="H320" s="213"/>
      <c r="I320" s="213"/>
      <c r="J320" s="213"/>
      <c r="K320" s="213"/>
      <c r="L320" s="213"/>
      <c r="M320" s="213"/>
      <c r="N320" s="213"/>
      <c r="O320" s="213"/>
      <c r="P320" s="213"/>
      <c r="Q320" s="213"/>
      <c r="R320" s="213"/>
      <c r="S320" s="213"/>
      <c r="T320" s="213"/>
      <c r="U320" s="213"/>
    </row>
    <row r="321" spans="4:21" ht="18" customHeight="1">
      <c r="D321" s="212" t="s">
        <v>6221</v>
      </c>
      <c r="E321" s="213"/>
      <c r="F321" s="213"/>
      <c r="G321" s="213"/>
      <c r="H321" s="213"/>
      <c r="I321" s="213"/>
      <c r="J321" s="213"/>
      <c r="K321" s="213"/>
      <c r="L321" s="213"/>
      <c r="M321" s="213"/>
      <c r="N321" s="213"/>
      <c r="O321" s="213"/>
      <c r="P321" s="213"/>
      <c r="Q321" s="213"/>
      <c r="R321" s="213"/>
      <c r="S321" s="213"/>
      <c r="T321" s="213"/>
      <c r="U321" s="213"/>
    </row>
    <row r="322" spans="4:21" ht="18" customHeight="1">
      <c r="D322" s="214" t="s">
        <v>3217</v>
      </c>
      <c r="E322" s="213"/>
      <c r="F322" s="213"/>
      <c r="G322" s="213"/>
      <c r="H322" s="213"/>
      <c r="I322" s="213"/>
      <c r="J322" s="213"/>
      <c r="K322" s="213"/>
      <c r="L322" s="213"/>
      <c r="M322" s="213"/>
      <c r="N322" s="213"/>
      <c r="O322" s="213"/>
      <c r="P322" s="213"/>
      <c r="Q322" s="213"/>
      <c r="R322" s="213"/>
      <c r="S322" s="213"/>
      <c r="T322" s="213"/>
      <c r="U322" s="213"/>
    </row>
    <row r="323" spans="4:21" ht="18" customHeight="1">
      <c r="D323" s="214"/>
      <c r="E323" s="213"/>
      <c r="F323" s="213"/>
      <c r="G323" s="213"/>
      <c r="H323" s="213"/>
      <c r="I323" s="213"/>
      <c r="J323" s="213"/>
      <c r="K323" s="213"/>
      <c r="L323" s="213"/>
      <c r="M323" s="213"/>
      <c r="N323" s="213"/>
      <c r="O323" s="213"/>
      <c r="P323" s="213"/>
      <c r="Q323" s="213"/>
      <c r="R323" s="213"/>
      <c r="S323" s="213"/>
      <c r="T323" s="213"/>
      <c r="U323" s="213"/>
    </row>
    <row r="324" spans="4:21" ht="18" customHeight="1">
      <c r="D324" s="216" t="s">
        <v>3357</v>
      </c>
      <c r="E324" s="213"/>
      <c r="F324" s="213"/>
      <c r="G324" s="213"/>
      <c r="H324" s="213"/>
      <c r="I324" s="213"/>
      <c r="J324" s="213"/>
      <c r="K324" s="213"/>
      <c r="L324" s="213"/>
      <c r="M324" s="213"/>
      <c r="N324" s="213"/>
      <c r="O324" s="213"/>
      <c r="P324" s="213"/>
      <c r="Q324" s="213"/>
      <c r="R324" s="213"/>
      <c r="S324" s="213"/>
      <c r="T324" s="213"/>
      <c r="U324" s="213"/>
    </row>
    <row r="325" spans="4:21" ht="18" customHeight="1">
      <c r="D325" s="212" t="s">
        <v>6216</v>
      </c>
      <c r="E325" s="213"/>
      <c r="F325" s="213"/>
      <c r="G325" s="213"/>
      <c r="H325" s="213"/>
      <c r="I325" s="213"/>
      <c r="J325" s="213"/>
      <c r="K325" s="213"/>
      <c r="L325" s="213"/>
      <c r="M325" s="213"/>
      <c r="N325" s="213"/>
      <c r="O325" s="213"/>
      <c r="P325" s="213"/>
      <c r="Q325" s="213"/>
      <c r="R325" s="213"/>
      <c r="S325" s="213"/>
      <c r="T325" s="213"/>
      <c r="U325" s="213"/>
    </row>
    <row r="326" spans="4:21" ht="18" customHeight="1">
      <c r="D326" s="212" t="s">
        <v>6217</v>
      </c>
      <c r="E326" s="213"/>
      <c r="F326" s="213"/>
      <c r="G326" s="213"/>
      <c r="H326" s="213"/>
      <c r="I326" s="213"/>
      <c r="J326" s="213"/>
      <c r="K326" s="213"/>
      <c r="L326" s="213"/>
      <c r="M326" s="213"/>
      <c r="N326" s="213"/>
      <c r="O326" s="213"/>
      <c r="P326" s="213"/>
      <c r="Q326" s="213"/>
      <c r="R326" s="213"/>
      <c r="S326" s="213"/>
      <c r="T326" s="213"/>
      <c r="U326" s="213"/>
    </row>
  </sheetData>
  <mergeCells count="1">
    <mergeCell ref="A1:A10"/>
  </mergeCells>
  <phoneticPr fontId="2" type="noConversion"/>
  <hyperlinks>
    <hyperlink ref="D4" r:id="rId1" xr:uid="{8348ED78-A5B5-49DD-8BA3-510E83851124}"/>
    <hyperlink ref="D3" r:id="rId2" xr:uid="{A94E4DAE-1A48-4E87-B223-96200B411AD0}"/>
    <hyperlink ref="A1:A10" location="목차!A1" display="목차!A1" xr:uid="{C6FB77EB-F6FC-4D90-8B2C-C81098B1843F}"/>
    <hyperlink ref="D5" r:id="rId3" xr:uid="{972A106A-CF8B-4E1A-B88C-22EED403160E}"/>
    <hyperlink ref="D6" r:id="rId4" xr:uid="{EF32F35D-AC39-4FA0-9808-94DE9DE55C4E}"/>
    <hyperlink ref="D1" r:id="rId5" xr:uid="{590CB0B5-8ABF-4F19-99B2-62554BDD9B81}"/>
    <hyperlink ref="A7" location="목차!A1" display="목차!A1" xr:uid="{0C5701FA-7239-4FCD-9E92-BAAB5CF25DDD}"/>
    <hyperlink ref="D7" r:id="rId6" xr:uid="{F3A10B7E-C99C-4A76-AF2D-734C91D16091}"/>
    <hyperlink ref="D8" r:id="rId7" xr:uid="{E23C3DAA-711F-4BD2-801D-8AB427AD7A85}"/>
    <hyperlink ref="A9" location="목차!A1" display="목차!A1" xr:uid="{2776E080-8574-4A46-B1C6-00AF3E70A52B}"/>
    <hyperlink ref="D9" r:id="rId8" xr:uid="{67E0ED50-FDE2-4B3C-8715-BA405D5EBB64}"/>
  </hyperlinks>
  <pageMargins left="0.7" right="0.7" top="0.75" bottom="0.75" header="0.3" footer="0.3"/>
  <pageSetup paperSize="9" orientation="portrait" horizontalDpi="4294967292" r:id="rId9"/>
  <drawing r:id="rId1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4D1148-4246-4F9E-9A41-46D6284BC85E}">
  <dimension ref="A1:AP558"/>
  <sheetViews>
    <sheetView showGridLines="0" zoomScale="85" zoomScaleNormal="85" workbookViewId="0">
      <selection activeCell="B10" sqref="B10"/>
    </sheetView>
  </sheetViews>
  <sheetFormatPr defaultColWidth="3.83203125" defaultRowHeight="18" customHeight="1"/>
  <cols>
    <col min="1" max="1" width="3" customWidth="1"/>
  </cols>
  <sheetData>
    <row r="1" spans="1:12" ht="18" customHeight="1">
      <c r="A1" s="286" t="s">
        <v>0</v>
      </c>
      <c r="D1" s="15" t="s">
        <v>20</v>
      </c>
    </row>
    <row r="2" spans="1:12" ht="18" customHeight="1">
      <c r="A2" s="287"/>
      <c r="B2" t="s">
        <v>5</v>
      </c>
      <c r="D2" t="s">
        <v>6</v>
      </c>
    </row>
    <row r="3" spans="1:12" ht="18" customHeight="1">
      <c r="A3" s="287"/>
      <c r="B3" t="s">
        <v>3</v>
      </c>
      <c r="D3" s="15" t="s">
        <v>4</v>
      </c>
    </row>
    <row r="4" spans="1:12" ht="18" customHeight="1">
      <c r="A4" s="287"/>
      <c r="B4" t="s">
        <v>1</v>
      </c>
      <c r="D4" s="15" t="s">
        <v>2</v>
      </c>
    </row>
    <row r="5" spans="1:12" ht="18" customHeight="1">
      <c r="A5" s="287"/>
      <c r="B5" t="s">
        <v>10</v>
      </c>
      <c r="D5" s="15" t="s">
        <v>11</v>
      </c>
    </row>
    <row r="6" spans="1:12" ht="18" customHeight="1">
      <c r="A6" s="287"/>
      <c r="B6" t="s">
        <v>13</v>
      </c>
      <c r="D6" s="15" t="s">
        <v>12</v>
      </c>
    </row>
    <row r="7" spans="1:12" ht="18" customHeight="1">
      <c r="A7" s="287"/>
      <c r="B7" t="s">
        <v>24</v>
      </c>
      <c r="D7" s="15" t="s">
        <v>25</v>
      </c>
    </row>
    <row r="8" spans="1:12" ht="18" customHeight="1">
      <c r="A8" s="287"/>
      <c r="B8" t="s">
        <v>405</v>
      </c>
      <c r="D8" s="15" t="s">
        <v>404</v>
      </c>
    </row>
    <row r="9" spans="1:12" ht="18" customHeight="1">
      <c r="A9" s="287"/>
      <c r="B9" t="s">
        <v>3787</v>
      </c>
      <c r="D9" s="15" t="s">
        <v>3788</v>
      </c>
    </row>
    <row r="10" spans="1:12" ht="18" customHeight="1">
      <c r="A10" s="287"/>
      <c r="B10" t="s">
        <v>6317</v>
      </c>
    </row>
    <row r="12" spans="1:12" ht="18" customHeight="1">
      <c r="C12" s="42" t="s">
        <v>5760</v>
      </c>
      <c r="D12" s="42"/>
      <c r="E12" s="42"/>
      <c r="F12" s="42"/>
      <c r="G12" s="42"/>
      <c r="H12" s="42"/>
    </row>
    <row r="13" spans="1:12" ht="18" customHeight="1">
      <c r="D13" t="s">
        <v>5761</v>
      </c>
    </row>
    <row r="15" spans="1:12" ht="18" customHeight="1">
      <c r="D15" s="28" t="s">
        <v>5762</v>
      </c>
      <c r="E15" s="28"/>
      <c r="F15" s="28"/>
      <c r="G15" s="28"/>
      <c r="H15" s="28"/>
      <c r="I15" s="28"/>
      <c r="J15" s="28"/>
      <c r="K15" s="28"/>
      <c r="L15" s="28"/>
    </row>
    <row r="16" spans="1:12" s="62" customFormat="1" ht="18" customHeight="1"/>
    <row r="17" spans="4:23" ht="18" customHeight="1">
      <c r="D17" s="342"/>
      <c r="E17" s="342"/>
      <c r="F17" s="342"/>
      <c r="G17" s="342"/>
      <c r="H17" s="342"/>
      <c r="I17" s="342" t="s">
        <v>5763</v>
      </c>
      <c r="J17" s="342"/>
      <c r="K17" s="342"/>
      <c r="L17" s="342"/>
      <c r="M17" s="342"/>
      <c r="N17" s="342"/>
      <c r="O17" s="342"/>
      <c r="P17" s="342" t="s">
        <v>5764</v>
      </c>
      <c r="Q17" s="342"/>
      <c r="R17" s="342"/>
      <c r="S17" s="342"/>
      <c r="T17" s="342"/>
      <c r="U17" s="342"/>
      <c r="V17" s="342"/>
      <c r="W17" s="342"/>
    </row>
    <row r="18" spans="4:23" ht="18" customHeight="1">
      <c r="D18" s="291" t="s">
        <v>147</v>
      </c>
      <c r="E18" s="291"/>
      <c r="F18" s="291"/>
      <c r="G18" s="291"/>
      <c r="H18" s="291"/>
      <c r="I18" s="284" t="s">
        <v>5768</v>
      </c>
      <c r="J18" s="284"/>
      <c r="K18" s="284"/>
      <c r="L18" s="284"/>
      <c r="M18" s="284"/>
      <c r="N18" s="284"/>
      <c r="O18" s="284"/>
      <c r="P18" s="284" t="s">
        <v>5769</v>
      </c>
      <c r="Q18" s="284"/>
      <c r="R18" s="284"/>
      <c r="S18" s="284"/>
      <c r="T18" s="284"/>
      <c r="U18" s="284"/>
      <c r="V18" s="284"/>
      <c r="W18" s="284"/>
    </row>
    <row r="19" spans="4:23" ht="18" customHeight="1">
      <c r="D19" s="291" t="s">
        <v>5765</v>
      </c>
      <c r="E19" s="291"/>
      <c r="F19" s="291"/>
      <c r="G19" s="291"/>
      <c r="H19" s="291"/>
      <c r="I19" s="284" t="s">
        <v>5770</v>
      </c>
      <c r="J19" s="284"/>
      <c r="K19" s="284"/>
      <c r="L19" s="284"/>
      <c r="M19" s="284"/>
      <c r="N19" s="284"/>
      <c r="O19" s="284"/>
      <c r="P19" s="284" t="s">
        <v>5771</v>
      </c>
      <c r="Q19" s="284"/>
      <c r="R19" s="284"/>
      <c r="S19" s="284"/>
      <c r="T19" s="284"/>
      <c r="U19" s="284"/>
      <c r="V19" s="284"/>
      <c r="W19" s="284"/>
    </row>
    <row r="20" spans="4:23" ht="18" customHeight="1">
      <c r="D20" s="291" t="s">
        <v>5766</v>
      </c>
      <c r="E20" s="291"/>
      <c r="F20" s="291"/>
      <c r="G20" s="291"/>
      <c r="H20" s="291"/>
      <c r="I20" s="284" t="s">
        <v>5772</v>
      </c>
      <c r="J20" s="284"/>
      <c r="K20" s="284"/>
      <c r="L20" s="284"/>
      <c r="M20" s="284"/>
      <c r="N20" s="284"/>
      <c r="O20" s="284"/>
      <c r="P20" s="284" t="s">
        <v>5774</v>
      </c>
      <c r="Q20" s="284"/>
      <c r="R20" s="284"/>
      <c r="S20" s="284"/>
      <c r="T20" s="284"/>
      <c r="U20" s="284"/>
      <c r="V20" s="284"/>
      <c r="W20" s="284"/>
    </row>
    <row r="21" spans="4:23" ht="18" customHeight="1">
      <c r="D21" s="291" t="s">
        <v>5767</v>
      </c>
      <c r="E21" s="291"/>
      <c r="F21" s="291"/>
      <c r="G21" s="291"/>
      <c r="H21" s="291"/>
      <c r="I21" s="284" t="s">
        <v>5773</v>
      </c>
      <c r="J21" s="284"/>
      <c r="K21" s="284"/>
      <c r="L21" s="284"/>
      <c r="M21" s="284"/>
      <c r="N21" s="284"/>
      <c r="O21" s="284"/>
      <c r="P21" s="284" t="s">
        <v>5775</v>
      </c>
      <c r="Q21" s="284"/>
      <c r="R21" s="284"/>
      <c r="S21" s="284"/>
      <c r="T21" s="284"/>
      <c r="U21" s="284"/>
      <c r="V21" s="284"/>
      <c r="W21" s="284"/>
    </row>
    <row r="22" spans="4:23" ht="18" customHeight="1">
      <c r="D22" s="344" t="s">
        <v>5778</v>
      </c>
      <c r="E22" s="344"/>
      <c r="F22" s="344"/>
      <c r="G22" s="344"/>
      <c r="H22" s="344"/>
      <c r="I22" s="284" t="s">
        <v>5777</v>
      </c>
      <c r="J22" s="284"/>
      <c r="K22" s="284"/>
      <c r="L22" s="284"/>
      <c r="M22" s="284"/>
      <c r="N22" s="284"/>
      <c r="O22" s="284"/>
      <c r="P22" s="284" t="s">
        <v>5776</v>
      </c>
      <c r="Q22" s="284"/>
      <c r="R22" s="284"/>
      <c r="S22" s="284"/>
      <c r="T22" s="284"/>
      <c r="U22" s="284"/>
      <c r="V22" s="284"/>
      <c r="W22" s="284"/>
    </row>
    <row r="24" spans="4:23" ht="18" customHeight="1">
      <c r="D24" s="28" t="s">
        <v>5779</v>
      </c>
      <c r="E24" s="28"/>
      <c r="F24" s="28"/>
      <c r="G24" s="28"/>
      <c r="H24" s="28"/>
      <c r="I24" s="28"/>
    </row>
    <row r="25" spans="4:23" s="62" customFormat="1" ht="18" customHeight="1"/>
    <row r="26" spans="4:23" ht="18" customHeight="1">
      <c r="D26" s="342" t="s">
        <v>5780</v>
      </c>
      <c r="E26" s="342"/>
      <c r="F26" s="342"/>
      <c r="G26" s="342"/>
      <c r="H26" s="342"/>
      <c r="I26" s="336" t="s">
        <v>5781</v>
      </c>
      <c r="J26" s="337"/>
      <c r="K26" s="337"/>
      <c r="L26" s="337"/>
      <c r="M26" s="337"/>
      <c r="N26" s="337"/>
      <c r="O26" s="337"/>
      <c r="P26" s="337"/>
      <c r="Q26" s="337"/>
      <c r="R26" s="337"/>
      <c r="S26" s="337"/>
      <c r="T26" s="337"/>
      <c r="U26" s="337"/>
      <c r="V26" s="337"/>
      <c r="W26" s="338"/>
    </row>
    <row r="27" spans="4:23" ht="18" customHeight="1">
      <c r="D27" s="291" t="s">
        <v>5782</v>
      </c>
      <c r="E27" s="291"/>
      <c r="F27" s="291"/>
      <c r="G27" s="291"/>
      <c r="H27" s="291"/>
      <c r="I27" s="343" t="s">
        <v>5783</v>
      </c>
      <c r="J27" s="302"/>
      <c r="K27" s="302"/>
      <c r="L27" s="302"/>
      <c r="M27" s="302"/>
      <c r="N27" s="302"/>
      <c r="O27" s="302"/>
      <c r="P27" s="302"/>
      <c r="Q27" s="302"/>
      <c r="R27" s="302"/>
      <c r="S27" s="302"/>
      <c r="T27" s="302"/>
      <c r="U27" s="302"/>
      <c r="V27" s="302"/>
      <c r="W27" s="303"/>
    </row>
    <row r="28" spans="4:23" ht="18" customHeight="1">
      <c r="D28" s="291" t="s">
        <v>5784</v>
      </c>
      <c r="E28" s="291"/>
      <c r="F28" s="291"/>
      <c r="G28" s="291"/>
      <c r="H28" s="291"/>
      <c r="I28" s="343" t="s">
        <v>5785</v>
      </c>
      <c r="J28" s="302"/>
      <c r="K28" s="302"/>
      <c r="L28" s="302"/>
      <c r="M28" s="302"/>
      <c r="N28" s="302"/>
      <c r="O28" s="302"/>
      <c r="P28" s="302"/>
      <c r="Q28" s="302"/>
      <c r="R28" s="302"/>
      <c r="S28" s="302"/>
      <c r="T28" s="302"/>
      <c r="U28" s="302"/>
      <c r="V28" s="302"/>
      <c r="W28" s="303"/>
    </row>
    <row r="29" spans="4:23" ht="18" customHeight="1">
      <c r="D29" s="291" t="s">
        <v>5786</v>
      </c>
      <c r="E29" s="291"/>
      <c r="F29" s="291"/>
      <c r="G29" s="291"/>
      <c r="H29" s="291"/>
      <c r="I29" s="343" t="s">
        <v>5787</v>
      </c>
      <c r="J29" s="302"/>
      <c r="K29" s="302"/>
      <c r="L29" s="302"/>
      <c r="M29" s="302"/>
      <c r="N29" s="302"/>
      <c r="O29" s="302"/>
      <c r="P29" s="302"/>
      <c r="Q29" s="302"/>
      <c r="R29" s="302"/>
      <c r="S29" s="302"/>
      <c r="T29" s="302"/>
      <c r="U29" s="302"/>
      <c r="V29" s="302"/>
      <c r="W29" s="303"/>
    </row>
    <row r="30" spans="4:23" ht="18" customHeight="1">
      <c r="D30" s="291" t="s">
        <v>5788</v>
      </c>
      <c r="E30" s="291"/>
      <c r="F30" s="291"/>
      <c r="G30" s="291"/>
      <c r="H30" s="291"/>
      <c r="I30" s="343" t="s">
        <v>5789</v>
      </c>
      <c r="J30" s="302"/>
      <c r="K30" s="302"/>
      <c r="L30" s="302"/>
      <c r="M30" s="302"/>
      <c r="N30" s="302"/>
      <c r="O30" s="302"/>
      <c r="P30" s="302"/>
      <c r="Q30" s="302"/>
      <c r="R30" s="302"/>
      <c r="S30" s="302"/>
      <c r="T30" s="302"/>
      <c r="U30" s="302"/>
      <c r="V30" s="302"/>
      <c r="W30" s="303"/>
    </row>
    <row r="32" spans="4:23" ht="18" customHeight="1">
      <c r="D32" s="39" t="s">
        <v>5782</v>
      </c>
      <c r="E32" s="39"/>
      <c r="F32" s="39"/>
      <c r="G32" s="39"/>
    </row>
    <row r="34" spans="5:24" ht="18" customHeight="1">
      <c r="E34" s="33" t="s">
        <v>1246</v>
      </c>
      <c r="F34" s="33"/>
      <c r="G34" s="33"/>
    </row>
    <row r="35" spans="5:24" ht="18" customHeight="1">
      <c r="F35" s="54" t="s">
        <v>5799</v>
      </c>
    </row>
    <row r="36" spans="5:24" ht="18" customHeight="1">
      <c r="F36" s="76" t="s">
        <v>5800</v>
      </c>
    </row>
    <row r="37" spans="5:24" ht="18" customHeight="1">
      <c r="F37" s="76" t="s">
        <v>5793</v>
      </c>
    </row>
    <row r="38" spans="5:24" ht="18" customHeight="1">
      <c r="F38" s="76" t="s">
        <v>5794</v>
      </c>
    </row>
    <row r="39" spans="5:24" ht="18" customHeight="1">
      <c r="F39" s="76" t="s">
        <v>5795</v>
      </c>
    </row>
    <row r="40" spans="5:24" ht="18" customHeight="1">
      <c r="F40" s="76" t="s">
        <v>5796</v>
      </c>
    </row>
    <row r="41" spans="5:24" ht="18" customHeight="1">
      <c r="F41" s="76" t="s">
        <v>5797</v>
      </c>
    </row>
    <row r="42" spans="5:24" ht="18" customHeight="1">
      <c r="F42" s="76" t="s">
        <v>5798</v>
      </c>
    </row>
    <row r="45" spans="5:24" ht="18" customHeight="1">
      <c r="F45" s="292" t="s">
        <v>5801</v>
      </c>
      <c r="G45" s="292"/>
      <c r="H45" s="292" t="s">
        <v>16</v>
      </c>
      <c r="I45" s="292"/>
      <c r="J45" s="292"/>
      <c r="K45" s="292"/>
      <c r="L45" s="292"/>
      <c r="M45" s="292"/>
      <c r="N45" s="292"/>
      <c r="O45" s="292"/>
      <c r="P45" s="292"/>
      <c r="Q45" s="292"/>
      <c r="R45" s="292"/>
      <c r="S45" s="292"/>
      <c r="T45" s="292"/>
      <c r="U45" s="292"/>
      <c r="V45" s="292"/>
      <c r="W45" s="292"/>
      <c r="X45" s="292"/>
    </row>
    <row r="46" spans="5:24" ht="18" customHeight="1">
      <c r="F46" s="291">
        <v>1</v>
      </c>
      <c r="G46" s="291"/>
      <c r="H46" s="284" t="s">
        <v>5802</v>
      </c>
      <c r="I46" s="284"/>
      <c r="J46" s="284"/>
      <c r="K46" s="284"/>
      <c r="L46" s="284"/>
      <c r="M46" s="284"/>
      <c r="N46" s="284"/>
      <c r="O46" s="284"/>
      <c r="P46" s="284"/>
      <c r="Q46" s="284"/>
      <c r="R46" s="284"/>
      <c r="S46" s="284"/>
      <c r="T46" s="284"/>
      <c r="U46" s="284"/>
      <c r="V46" s="284"/>
      <c r="W46" s="284"/>
      <c r="X46" s="284"/>
    </row>
    <row r="47" spans="5:24" ht="18" customHeight="1">
      <c r="F47" s="291">
        <v>2</v>
      </c>
      <c r="G47" s="291"/>
      <c r="H47" s="284" t="s">
        <v>5897</v>
      </c>
      <c r="I47" s="284"/>
      <c r="J47" s="284"/>
      <c r="K47" s="284"/>
      <c r="L47" s="284"/>
      <c r="M47" s="284"/>
      <c r="N47" s="284"/>
      <c r="O47" s="284"/>
      <c r="P47" s="284"/>
      <c r="Q47" s="284"/>
      <c r="R47" s="284"/>
      <c r="S47" s="284"/>
      <c r="T47" s="284"/>
      <c r="U47" s="284"/>
      <c r="V47" s="284"/>
      <c r="W47" s="284"/>
      <c r="X47" s="284"/>
    </row>
    <row r="48" spans="5:24" ht="18" customHeight="1">
      <c r="F48" s="291">
        <v>3</v>
      </c>
      <c r="G48" s="291"/>
      <c r="H48" s="284" t="s">
        <v>5803</v>
      </c>
      <c r="I48" s="284"/>
      <c r="J48" s="284"/>
      <c r="K48" s="284"/>
      <c r="L48" s="284"/>
      <c r="M48" s="284"/>
      <c r="N48" s="284"/>
      <c r="O48" s="284"/>
      <c r="P48" s="284"/>
      <c r="Q48" s="284"/>
      <c r="R48" s="284"/>
      <c r="S48" s="284"/>
      <c r="T48" s="284"/>
      <c r="U48" s="284"/>
      <c r="V48" s="284"/>
      <c r="W48" s="284"/>
      <c r="X48" s="284"/>
    </row>
    <row r="49" spans="6:24" ht="18" customHeight="1">
      <c r="F49" s="291">
        <v>4</v>
      </c>
      <c r="G49" s="291"/>
      <c r="H49" s="284" t="s">
        <v>5804</v>
      </c>
      <c r="I49" s="284"/>
      <c r="J49" s="284"/>
      <c r="K49" s="284"/>
      <c r="L49" s="284"/>
      <c r="M49" s="284"/>
      <c r="N49" s="284"/>
      <c r="O49" s="284"/>
      <c r="P49" s="284"/>
      <c r="Q49" s="284"/>
      <c r="R49" s="284"/>
      <c r="S49" s="284"/>
      <c r="T49" s="284"/>
      <c r="U49" s="284"/>
      <c r="V49" s="284"/>
      <c r="W49" s="284"/>
      <c r="X49" s="284"/>
    </row>
    <row r="50" spans="6:24" ht="18" customHeight="1">
      <c r="F50" s="291">
        <v>5</v>
      </c>
      <c r="G50" s="291"/>
      <c r="H50" s="284" t="s">
        <v>5805</v>
      </c>
      <c r="I50" s="284"/>
      <c r="J50" s="284"/>
      <c r="K50" s="284"/>
      <c r="L50" s="284"/>
      <c r="M50" s="284"/>
      <c r="N50" s="284"/>
      <c r="O50" s="284"/>
      <c r="P50" s="284"/>
      <c r="Q50" s="284"/>
      <c r="R50" s="284"/>
      <c r="S50" s="284"/>
      <c r="T50" s="284"/>
      <c r="U50" s="284"/>
      <c r="V50" s="284"/>
      <c r="W50" s="284"/>
      <c r="X50" s="284"/>
    </row>
    <row r="52" spans="6:24" ht="18" customHeight="1">
      <c r="F52" s="216" t="s">
        <v>3405</v>
      </c>
      <c r="G52" s="213"/>
      <c r="H52" s="213"/>
      <c r="I52" s="213"/>
      <c r="J52" s="213"/>
      <c r="K52" s="213"/>
      <c r="L52" s="213"/>
      <c r="M52" s="213"/>
      <c r="N52" s="213"/>
      <c r="O52" s="213"/>
      <c r="P52" s="213"/>
      <c r="Q52" s="213"/>
      <c r="R52" s="213"/>
      <c r="S52" s="213"/>
      <c r="T52" s="213"/>
    </row>
    <row r="53" spans="6:24" ht="18" customHeight="1">
      <c r="F53" s="212" t="s">
        <v>5810</v>
      </c>
      <c r="G53" s="213"/>
      <c r="H53" s="213"/>
      <c r="I53" s="213"/>
      <c r="J53" s="213"/>
      <c r="K53" s="213"/>
      <c r="L53" s="213"/>
      <c r="M53" s="213"/>
      <c r="N53" s="213"/>
      <c r="O53" s="213"/>
      <c r="P53" s="213"/>
      <c r="Q53" s="213"/>
      <c r="R53" s="213"/>
      <c r="S53" s="213"/>
      <c r="T53" s="213"/>
    </row>
    <row r="54" spans="6:24" ht="18" customHeight="1">
      <c r="F54" s="214" t="s">
        <v>5806</v>
      </c>
      <c r="G54" s="213"/>
      <c r="H54" s="213"/>
      <c r="I54" s="213"/>
      <c r="J54" s="213"/>
      <c r="K54" s="213"/>
      <c r="L54" s="213"/>
      <c r="M54" s="213"/>
      <c r="N54" s="213"/>
      <c r="O54" s="213"/>
      <c r="P54" s="213"/>
      <c r="Q54" s="213"/>
      <c r="R54" s="213"/>
      <c r="S54" s="213"/>
      <c r="T54" s="213"/>
    </row>
    <row r="55" spans="6:24" ht="18" customHeight="1">
      <c r="F55" s="214" t="s">
        <v>4964</v>
      </c>
      <c r="G55" s="213"/>
      <c r="H55" s="213"/>
      <c r="I55" s="213"/>
      <c r="J55" s="213"/>
      <c r="K55" s="213"/>
      <c r="L55" s="213"/>
      <c r="M55" s="213"/>
      <c r="N55" s="213"/>
      <c r="O55" s="213"/>
      <c r="P55" s="213"/>
      <c r="Q55" s="213"/>
      <c r="R55" s="213"/>
      <c r="S55" s="213"/>
      <c r="T55" s="213"/>
    </row>
    <row r="56" spans="6:24" ht="18" customHeight="1">
      <c r="F56" s="214" t="s">
        <v>4965</v>
      </c>
      <c r="G56" s="213"/>
      <c r="H56" s="213"/>
      <c r="I56" s="213"/>
      <c r="J56" s="213"/>
      <c r="K56" s="213"/>
      <c r="L56" s="213"/>
      <c r="M56" s="213"/>
      <c r="N56" s="213"/>
      <c r="O56" s="213"/>
      <c r="P56" s="213"/>
      <c r="Q56" s="213"/>
      <c r="R56" s="213"/>
      <c r="S56" s="213"/>
      <c r="T56" s="213"/>
    </row>
    <row r="57" spans="6:24" ht="18" customHeight="1">
      <c r="F57" s="214" t="s">
        <v>3115</v>
      </c>
      <c r="G57" s="213"/>
      <c r="H57" s="213"/>
      <c r="I57" s="213"/>
      <c r="J57" s="213"/>
      <c r="K57" s="213"/>
      <c r="L57" s="213"/>
      <c r="M57" s="213"/>
      <c r="N57" s="213"/>
      <c r="O57" s="213"/>
      <c r="P57" s="213"/>
      <c r="Q57" s="213"/>
      <c r="R57" s="213"/>
      <c r="S57" s="213"/>
      <c r="T57" s="213"/>
    </row>
    <row r="58" spans="6:24" ht="18" customHeight="1">
      <c r="F58" s="214" t="s">
        <v>4966</v>
      </c>
      <c r="G58" s="213"/>
      <c r="H58" s="213"/>
      <c r="I58" s="213"/>
      <c r="J58" s="213"/>
      <c r="K58" s="213"/>
      <c r="L58" s="213"/>
      <c r="M58" s="213"/>
      <c r="N58" s="213"/>
      <c r="O58" s="213"/>
      <c r="P58" s="213"/>
      <c r="Q58" s="213"/>
      <c r="R58" s="213"/>
      <c r="S58" s="213"/>
      <c r="T58" s="213"/>
    </row>
    <row r="59" spans="6:24" ht="18" customHeight="1">
      <c r="F59" s="214" t="s">
        <v>4967</v>
      </c>
      <c r="G59" s="213"/>
      <c r="H59" s="213"/>
      <c r="I59" s="213"/>
      <c r="J59" s="213"/>
      <c r="K59" s="213"/>
      <c r="L59" s="213"/>
      <c r="M59" s="213"/>
      <c r="N59" s="213"/>
      <c r="O59" s="213"/>
      <c r="P59" s="213"/>
      <c r="Q59" s="213"/>
      <c r="R59" s="213"/>
      <c r="S59" s="213"/>
      <c r="T59" s="213"/>
    </row>
    <row r="60" spans="6:24" ht="18" customHeight="1">
      <c r="F60" s="214" t="s">
        <v>4968</v>
      </c>
      <c r="G60" s="213"/>
      <c r="H60" s="213"/>
      <c r="I60" s="213"/>
      <c r="J60" s="213"/>
      <c r="K60" s="213"/>
      <c r="L60" s="213"/>
      <c r="M60" s="213"/>
      <c r="N60" s="213"/>
      <c r="O60" s="213"/>
      <c r="P60" s="213"/>
      <c r="Q60" s="213"/>
      <c r="R60" s="213"/>
      <c r="S60" s="213"/>
      <c r="T60" s="213"/>
    </row>
    <row r="61" spans="6:24" ht="18" customHeight="1">
      <c r="F61" s="214" t="s">
        <v>3118</v>
      </c>
      <c r="G61" s="213"/>
      <c r="H61" s="213"/>
      <c r="I61" s="213"/>
      <c r="J61" s="213"/>
      <c r="K61" s="213"/>
      <c r="L61" s="213"/>
      <c r="M61" s="213"/>
      <c r="N61" s="213"/>
      <c r="O61" s="213"/>
      <c r="P61" s="213"/>
      <c r="Q61" s="213"/>
      <c r="R61" s="213"/>
      <c r="S61" s="213"/>
      <c r="T61" s="213"/>
    </row>
    <row r="62" spans="6:24" ht="18" customHeight="1">
      <c r="F62" s="215" t="s">
        <v>3826</v>
      </c>
      <c r="G62" s="213"/>
      <c r="H62" s="213"/>
      <c r="I62" s="213"/>
      <c r="J62" s="213"/>
      <c r="K62" s="213"/>
      <c r="L62" s="213"/>
      <c r="M62" s="213"/>
      <c r="N62" s="213"/>
      <c r="O62" s="213"/>
      <c r="P62" s="213"/>
      <c r="Q62" s="213"/>
      <c r="R62" s="213"/>
      <c r="S62" s="213"/>
      <c r="T62" s="213"/>
    </row>
    <row r="63" spans="6:24" ht="18" customHeight="1">
      <c r="F63" s="215"/>
      <c r="G63" s="213"/>
      <c r="H63" s="213"/>
      <c r="I63" s="213"/>
      <c r="J63" s="213"/>
      <c r="K63" s="213"/>
      <c r="L63" s="213"/>
      <c r="M63" s="213"/>
      <c r="N63" s="213"/>
      <c r="O63" s="213"/>
      <c r="P63" s="213"/>
      <c r="Q63" s="213"/>
      <c r="R63" s="213"/>
      <c r="S63" s="213"/>
      <c r="T63" s="213"/>
    </row>
    <row r="64" spans="6:24" ht="18" customHeight="1">
      <c r="F64" s="216" t="s">
        <v>5807</v>
      </c>
      <c r="G64" s="213"/>
      <c r="H64" s="213"/>
      <c r="I64" s="213"/>
      <c r="J64" s="213"/>
      <c r="K64" s="213"/>
      <c r="L64" s="213"/>
      <c r="M64" s="213"/>
      <c r="N64" s="213"/>
      <c r="O64" s="213"/>
      <c r="P64" s="213"/>
      <c r="Q64" s="213"/>
      <c r="R64" s="213"/>
      <c r="S64" s="213"/>
      <c r="T64" s="213"/>
    </row>
    <row r="65" spans="5:20" ht="18" customHeight="1">
      <c r="F65" s="216" t="s">
        <v>5808</v>
      </c>
      <c r="G65" s="213"/>
      <c r="H65" s="213"/>
      <c r="I65" s="213"/>
      <c r="J65" s="213"/>
      <c r="K65" s="213"/>
      <c r="L65" s="213"/>
      <c r="M65" s="213"/>
      <c r="N65" s="213"/>
      <c r="O65" s="213"/>
      <c r="P65" s="213"/>
      <c r="Q65" s="213"/>
      <c r="R65" s="213"/>
      <c r="S65" s="213"/>
      <c r="T65" s="213"/>
    </row>
    <row r="66" spans="5:20" ht="18" customHeight="1">
      <c r="F66" s="212" t="s">
        <v>4963</v>
      </c>
      <c r="G66" s="213"/>
      <c r="H66" s="213"/>
      <c r="I66" s="213"/>
      <c r="J66" s="213"/>
      <c r="K66" s="213"/>
      <c r="L66" s="213"/>
      <c r="M66" s="213"/>
      <c r="N66" s="213"/>
      <c r="O66" s="213"/>
      <c r="P66" s="213"/>
      <c r="Q66" s="213"/>
      <c r="R66" s="213"/>
      <c r="S66" s="213"/>
      <c r="T66" s="213"/>
    </row>
    <row r="67" spans="5:20" ht="18" customHeight="1">
      <c r="F67" s="214" t="s">
        <v>5809</v>
      </c>
      <c r="G67" s="213"/>
      <c r="H67" s="213"/>
      <c r="I67" s="213"/>
      <c r="J67" s="213"/>
      <c r="K67" s="213"/>
      <c r="L67" s="213"/>
      <c r="M67" s="213"/>
      <c r="N67" s="213"/>
      <c r="O67" s="213"/>
      <c r="P67" s="213"/>
      <c r="Q67" s="213"/>
      <c r="R67" s="213"/>
      <c r="S67" s="213"/>
      <c r="T67" s="213"/>
    </row>
    <row r="68" spans="5:20" ht="18" customHeight="1">
      <c r="F68" s="214"/>
      <c r="G68" s="213"/>
      <c r="H68" s="213"/>
      <c r="I68" s="213"/>
      <c r="J68" s="213"/>
      <c r="K68" s="213"/>
      <c r="L68" s="213"/>
      <c r="M68" s="213"/>
      <c r="N68" s="213"/>
      <c r="O68" s="213"/>
      <c r="P68" s="213"/>
      <c r="Q68" s="213"/>
      <c r="R68" s="213"/>
      <c r="S68" s="213"/>
      <c r="T68" s="213"/>
    </row>
    <row r="69" spans="5:20" ht="18" customHeight="1">
      <c r="F69" s="216" t="s">
        <v>4961</v>
      </c>
      <c r="G69" s="213"/>
      <c r="H69" s="213"/>
      <c r="I69" s="213"/>
      <c r="J69" s="213"/>
      <c r="K69" s="213"/>
      <c r="L69" s="213"/>
      <c r="M69" s="213"/>
      <c r="N69" s="213"/>
      <c r="O69" s="213"/>
      <c r="P69" s="213"/>
      <c r="Q69" s="213"/>
      <c r="R69" s="213"/>
      <c r="S69" s="213"/>
      <c r="T69" s="213"/>
    </row>
    <row r="70" spans="5:20" ht="18" customHeight="1">
      <c r="F70" s="216" t="s">
        <v>4962</v>
      </c>
      <c r="G70" s="213"/>
      <c r="H70" s="213"/>
      <c r="I70" s="213"/>
      <c r="J70" s="213"/>
      <c r="K70" s="213"/>
      <c r="L70" s="213"/>
      <c r="M70" s="213"/>
      <c r="N70" s="213"/>
      <c r="O70" s="213"/>
      <c r="P70" s="213"/>
      <c r="Q70" s="213"/>
      <c r="R70" s="213"/>
      <c r="S70" s="213"/>
      <c r="T70" s="213"/>
    </row>
    <row r="72" spans="5:20" ht="18" customHeight="1">
      <c r="E72" s="33" t="s">
        <v>5811</v>
      </c>
      <c r="F72" s="33"/>
      <c r="G72" s="33"/>
      <c r="H72" s="33"/>
      <c r="I72" s="33"/>
      <c r="J72" s="33"/>
    </row>
    <row r="74" spans="5:20" ht="18" customHeight="1">
      <c r="F74" s="212" t="s">
        <v>1387</v>
      </c>
      <c r="G74" s="213"/>
      <c r="H74" s="213"/>
      <c r="I74" s="213"/>
      <c r="J74" s="213"/>
      <c r="K74" s="213"/>
      <c r="L74" s="213"/>
      <c r="M74" s="213"/>
      <c r="N74" s="213"/>
      <c r="O74" s="213"/>
    </row>
    <row r="75" spans="5:20" ht="18" customHeight="1">
      <c r="F75" s="214" t="s">
        <v>5812</v>
      </c>
      <c r="G75" s="213"/>
      <c r="H75" s="213"/>
      <c r="I75" s="213"/>
      <c r="J75" s="213"/>
      <c r="K75" s="213"/>
      <c r="L75" s="213"/>
      <c r="M75" s="213"/>
      <c r="N75" s="213"/>
      <c r="O75" s="213"/>
    </row>
    <row r="76" spans="5:20" ht="18" customHeight="1">
      <c r="F76" s="214" t="s">
        <v>5813</v>
      </c>
      <c r="G76" s="213"/>
      <c r="H76" s="213"/>
      <c r="I76" s="213"/>
      <c r="J76" s="213"/>
      <c r="K76" s="213"/>
      <c r="L76" s="213"/>
      <c r="M76" s="213"/>
      <c r="N76" s="213"/>
      <c r="O76" s="213"/>
    </row>
    <row r="77" spans="5:20" ht="18" customHeight="1">
      <c r="F77" s="212" t="s">
        <v>5814</v>
      </c>
      <c r="G77" s="213"/>
      <c r="H77" s="213"/>
      <c r="I77" s="213"/>
      <c r="J77" s="213"/>
      <c r="K77" s="213"/>
      <c r="L77" s="213"/>
      <c r="M77" s="213"/>
      <c r="N77" s="213"/>
      <c r="O77" s="213"/>
    </row>
    <row r="78" spans="5:20" ht="18" customHeight="1">
      <c r="F78" s="212" t="s">
        <v>5815</v>
      </c>
      <c r="G78" s="213"/>
      <c r="H78" s="213"/>
      <c r="I78" s="213"/>
      <c r="J78" s="213"/>
      <c r="K78" s="213"/>
      <c r="L78" s="213"/>
      <c r="M78" s="213"/>
      <c r="N78" s="213"/>
      <c r="O78" s="213"/>
    </row>
    <row r="90" spans="4:17" ht="18" customHeight="1">
      <c r="E90" s="33" t="s">
        <v>5816</v>
      </c>
      <c r="F90" s="33"/>
      <c r="G90" s="33"/>
      <c r="H90" s="33"/>
      <c r="I90" s="33"/>
      <c r="J90" s="33"/>
    </row>
    <row r="91" spans="4:17" ht="18" customHeight="1">
      <c r="F91" t="s">
        <v>5817</v>
      </c>
    </row>
    <row r="93" spans="4:17" ht="18" customHeight="1">
      <c r="F93" s="212" t="s">
        <v>5819</v>
      </c>
      <c r="G93" s="213"/>
      <c r="H93" s="213"/>
      <c r="I93" s="213"/>
      <c r="J93" s="213"/>
      <c r="K93" s="213"/>
      <c r="L93" s="213"/>
      <c r="M93" s="213"/>
      <c r="N93" s="213"/>
      <c r="O93" s="213"/>
      <c r="P93" s="213"/>
      <c r="Q93" s="213"/>
    </row>
    <row r="94" spans="4:17" ht="18" customHeight="1">
      <c r="F94" s="216" t="s">
        <v>5818</v>
      </c>
      <c r="G94" s="213"/>
      <c r="H94" s="213"/>
      <c r="I94" s="213"/>
      <c r="J94" s="213"/>
      <c r="K94" s="213"/>
      <c r="L94" s="213"/>
      <c r="M94" s="213"/>
      <c r="N94" s="213"/>
      <c r="O94" s="213"/>
      <c r="P94" s="213"/>
      <c r="Q94" s="213"/>
    </row>
    <row r="96" spans="4:17" ht="18" customHeight="1">
      <c r="D96" s="39" t="s">
        <v>5820</v>
      </c>
      <c r="E96" s="39"/>
      <c r="F96" s="39"/>
      <c r="G96" s="39"/>
      <c r="H96" s="39"/>
      <c r="I96" s="39"/>
      <c r="J96" s="39"/>
      <c r="K96" s="39"/>
    </row>
    <row r="98" spans="5:7" ht="18" customHeight="1">
      <c r="E98" s="33" t="s">
        <v>1246</v>
      </c>
      <c r="F98" s="33"/>
      <c r="G98" s="33"/>
    </row>
    <row r="99" spans="5:7" ht="18" customHeight="1">
      <c r="F99" s="54" t="s">
        <v>5835</v>
      </c>
    </row>
    <row r="100" spans="5:7" ht="18" customHeight="1">
      <c r="F100" s="76" t="s">
        <v>5836</v>
      </c>
    </row>
    <row r="101" spans="5:7" ht="18" customHeight="1">
      <c r="F101" s="76" t="s">
        <v>5837</v>
      </c>
    </row>
    <row r="102" spans="5:7" ht="18" customHeight="1">
      <c r="F102" s="76" t="s">
        <v>5827</v>
      </c>
    </row>
    <row r="103" spans="5:7" ht="18" customHeight="1">
      <c r="F103" s="76" t="s">
        <v>5838</v>
      </c>
    </row>
    <row r="104" spans="5:7" ht="18" customHeight="1">
      <c r="F104" s="76" t="s">
        <v>5828</v>
      </c>
    </row>
    <row r="105" spans="5:7" ht="18" customHeight="1">
      <c r="F105" s="76" t="s">
        <v>5839</v>
      </c>
    </row>
    <row r="106" spans="5:7" ht="18" customHeight="1">
      <c r="F106" s="76" t="s">
        <v>5829</v>
      </c>
    </row>
    <row r="107" spans="5:7" ht="18" customHeight="1">
      <c r="F107" s="76" t="s">
        <v>5830</v>
      </c>
    </row>
    <row r="108" spans="5:7" ht="18" customHeight="1">
      <c r="F108" s="76" t="s">
        <v>5831</v>
      </c>
    </row>
    <row r="109" spans="5:7" ht="18" customHeight="1">
      <c r="F109" s="76" t="s">
        <v>5832</v>
      </c>
    </row>
    <row r="110" spans="5:7" ht="18" customHeight="1">
      <c r="F110" s="76" t="s">
        <v>5833</v>
      </c>
    </row>
    <row r="111" spans="5:7" ht="18" customHeight="1">
      <c r="F111" s="76" t="s">
        <v>5834</v>
      </c>
    </row>
    <row r="113" spans="5:25" ht="18" customHeight="1">
      <c r="E113" s="33" t="s">
        <v>5821</v>
      </c>
      <c r="F113" s="33"/>
      <c r="G113" s="33"/>
      <c r="H113" s="33"/>
    </row>
    <row r="115" spans="5:25" ht="18" customHeight="1">
      <c r="F115" s="342" t="s">
        <v>5821</v>
      </c>
      <c r="G115" s="342"/>
      <c r="H115" s="342"/>
      <c r="I115" s="342"/>
      <c r="J115" s="342"/>
      <c r="K115" s="342" t="s">
        <v>16</v>
      </c>
      <c r="L115" s="342"/>
      <c r="M115" s="342"/>
      <c r="N115" s="342"/>
      <c r="O115" s="342"/>
      <c r="P115" s="342"/>
      <c r="Q115" s="342"/>
      <c r="R115" s="342"/>
      <c r="S115" s="342"/>
      <c r="T115" s="342"/>
      <c r="U115" s="342"/>
      <c r="V115" s="342"/>
      <c r="W115" s="342"/>
      <c r="X115" s="342"/>
      <c r="Y115" s="342"/>
    </row>
    <row r="116" spans="5:25" ht="18" customHeight="1">
      <c r="F116" s="291" t="s">
        <v>5822</v>
      </c>
      <c r="G116" s="291"/>
      <c r="H116" s="291"/>
      <c r="I116" s="291"/>
      <c r="J116" s="291"/>
      <c r="K116" s="284" t="s">
        <v>5898</v>
      </c>
      <c r="L116" s="284"/>
      <c r="M116" s="284"/>
      <c r="N116" s="284"/>
      <c r="O116" s="284"/>
      <c r="P116" s="284"/>
      <c r="Q116" s="284"/>
      <c r="R116" s="284"/>
      <c r="S116" s="284"/>
      <c r="T116" s="284"/>
      <c r="U116" s="284"/>
      <c r="V116" s="284"/>
      <c r="W116" s="284"/>
      <c r="X116" s="284"/>
      <c r="Y116" s="284"/>
    </row>
    <row r="117" spans="5:25" ht="18" customHeight="1">
      <c r="F117" s="291" t="s">
        <v>5823</v>
      </c>
      <c r="G117" s="291"/>
      <c r="H117" s="291"/>
      <c r="I117" s="291"/>
      <c r="J117" s="291"/>
      <c r="K117" s="284" t="s">
        <v>5825</v>
      </c>
      <c r="L117" s="284"/>
      <c r="M117" s="284"/>
      <c r="N117" s="284"/>
      <c r="O117" s="284"/>
      <c r="P117" s="284"/>
      <c r="Q117" s="284"/>
      <c r="R117" s="284"/>
      <c r="S117" s="284"/>
      <c r="T117" s="284"/>
      <c r="U117" s="284"/>
      <c r="V117" s="284"/>
      <c r="W117" s="284"/>
      <c r="X117" s="284"/>
      <c r="Y117" s="284"/>
    </row>
    <row r="118" spans="5:25" ht="18" customHeight="1">
      <c r="F118" s="291" t="s">
        <v>5824</v>
      </c>
      <c r="G118" s="291"/>
      <c r="H118" s="291"/>
      <c r="I118" s="291"/>
      <c r="J118" s="291"/>
      <c r="K118" s="284" t="s">
        <v>5826</v>
      </c>
      <c r="L118" s="284"/>
      <c r="M118" s="284"/>
      <c r="N118" s="284"/>
      <c r="O118" s="284"/>
      <c r="P118" s="284"/>
      <c r="Q118" s="284"/>
      <c r="R118" s="284"/>
      <c r="S118" s="284"/>
      <c r="T118" s="284"/>
      <c r="U118" s="284"/>
      <c r="V118" s="284"/>
      <c r="W118" s="284"/>
      <c r="X118" s="284"/>
      <c r="Y118" s="284"/>
    </row>
    <row r="120" spans="5:25" ht="18" customHeight="1">
      <c r="E120" s="33" t="s">
        <v>5870</v>
      </c>
      <c r="F120" s="33"/>
      <c r="G120" s="33"/>
      <c r="H120" s="33"/>
      <c r="I120" s="33"/>
      <c r="J120" s="33"/>
      <c r="K120" s="33"/>
      <c r="L120" s="33"/>
      <c r="M120" s="33"/>
    </row>
    <row r="121" spans="5:25" ht="18" customHeight="1">
      <c r="F121" s="54" t="s">
        <v>5854</v>
      </c>
    </row>
    <row r="122" spans="5:25" ht="18" customHeight="1">
      <c r="F122" s="76" t="s">
        <v>5840</v>
      </c>
    </row>
    <row r="123" spans="5:25" ht="18" customHeight="1">
      <c r="F123" s="76" t="s">
        <v>5855</v>
      </c>
    </row>
    <row r="124" spans="5:25" ht="18" customHeight="1">
      <c r="F124" s="76" t="s">
        <v>5856</v>
      </c>
    </row>
    <row r="125" spans="5:25" ht="18" customHeight="1">
      <c r="F125" s="76" t="s">
        <v>5857</v>
      </c>
    </row>
    <row r="126" spans="5:25" ht="18" customHeight="1">
      <c r="F126" s="76" t="s">
        <v>1054</v>
      </c>
    </row>
    <row r="127" spans="5:25" ht="18" customHeight="1">
      <c r="F127" s="76"/>
    </row>
    <row r="128" spans="5:25" ht="18" customHeight="1">
      <c r="F128" s="76" t="s">
        <v>5806</v>
      </c>
    </row>
    <row r="129" spans="6:19" ht="18" customHeight="1">
      <c r="F129" s="76"/>
    </row>
    <row r="130" spans="6:19" ht="18" customHeight="1">
      <c r="F130" s="76" t="s">
        <v>3115</v>
      </c>
    </row>
    <row r="131" spans="6:19" ht="18" customHeight="1">
      <c r="F131" s="76" t="s">
        <v>5858</v>
      </c>
    </row>
    <row r="132" spans="6:19" ht="18" customHeight="1">
      <c r="F132" s="76" t="s">
        <v>5859</v>
      </c>
    </row>
    <row r="133" spans="6:19" ht="18" customHeight="1">
      <c r="F133" s="76" t="s">
        <v>5860</v>
      </c>
    </row>
    <row r="134" spans="6:19" ht="18" customHeight="1">
      <c r="F134" s="76" t="s">
        <v>5861</v>
      </c>
    </row>
    <row r="135" spans="6:19" ht="18" customHeight="1">
      <c r="F135" s="76" t="s">
        <v>3118</v>
      </c>
    </row>
    <row r="136" spans="6:19" ht="18" customHeight="1">
      <c r="F136" s="139" t="s">
        <v>3826</v>
      </c>
    </row>
    <row r="137" spans="6:19" ht="18" customHeight="1">
      <c r="F137" s="52" t="s">
        <v>5841</v>
      </c>
    </row>
    <row r="138" spans="6:19" ht="18" customHeight="1">
      <c r="F138" s="52"/>
    </row>
    <row r="139" spans="6:19" ht="18" customHeight="1">
      <c r="F139" s="234" t="s">
        <v>5842</v>
      </c>
      <c r="G139" s="235"/>
      <c r="H139" s="30"/>
      <c r="I139" s="30"/>
      <c r="J139" s="30"/>
      <c r="K139" s="30"/>
      <c r="L139" s="30"/>
      <c r="M139" s="30"/>
      <c r="N139" s="30"/>
      <c r="O139" s="30"/>
      <c r="P139" s="30"/>
      <c r="Q139" s="30"/>
      <c r="R139" s="30"/>
      <c r="S139" s="30"/>
    </row>
    <row r="140" spans="6:19" ht="18" customHeight="1">
      <c r="F140" s="232" t="s">
        <v>5862</v>
      </c>
      <c r="G140" s="30"/>
      <c r="H140" s="30"/>
      <c r="I140" s="30"/>
      <c r="J140" s="30"/>
      <c r="K140" s="30"/>
      <c r="L140" s="30"/>
      <c r="M140" s="30"/>
      <c r="N140" s="30"/>
      <c r="O140" s="30"/>
      <c r="P140" s="30"/>
      <c r="Q140" s="30"/>
      <c r="R140" s="30"/>
      <c r="S140" s="30"/>
    </row>
    <row r="141" spans="6:19" ht="18" customHeight="1">
      <c r="F141" s="232"/>
      <c r="G141" s="30"/>
      <c r="H141" s="30"/>
      <c r="I141" s="30"/>
      <c r="J141" s="30"/>
      <c r="K141" s="30"/>
      <c r="L141" s="30"/>
      <c r="M141" s="30"/>
      <c r="N141" s="30"/>
      <c r="O141" s="30"/>
      <c r="P141" s="30"/>
      <c r="Q141" s="30"/>
      <c r="R141" s="30"/>
      <c r="S141" s="30"/>
    </row>
    <row r="142" spans="6:19" ht="18" customHeight="1">
      <c r="F142" s="231" t="s">
        <v>5843</v>
      </c>
      <c r="G142" s="30"/>
      <c r="H142" s="30"/>
      <c r="I142" s="30"/>
      <c r="J142" s="30"/>
      <c r="K142" s="30"/>
      <c r="L142" s="30"/>
      <c r="M142" s="30"/>
      <c r="N142" s="30"/>
      <c r="O142" s="30"/>
      <c r="P142" s="30"/>
      <c r="Q142" s="30"/>
      <c r="R142" s="30"/>
      <c r="S142" s="30"/>
    </row>
    <row r="143" spans="6:19" ht="18" customHeight="1">
      <c r="F143" s="231" t="s">
        <v>5844</v>
      </c>
      <c r="G143" s="30"/>
      <c r="H143" s="30"/>
      <c r="I143" s="30"/>
      <c r="J143" s="30"/>
      <c r="K143" s="30"/>
      <c r="L143" s="30"/>
      <c r="M143" s="30"/>
      <c r="N143" s="30"/>
      <c r="O143" s="30"/>
      <c r="P143" s="30"/>
      <c r="Q143" s="30"/>
      <c r="R143" s="30"/>
      <c r="S143" s="30"/>
    </row>
    <row r="144" spans="6:19" ht="18" customHeight="1">
      <c r="F144" s="231" t="s">
        <v>5845</v>
      </c>
      <c r="G144" s="30"/>
      <c r="H144" s="30"/>
      <c r="I144" s="30"/>
      <c r="J144" s="30"/>
      <c r="K144" s="30"/>
      <c r="L144" s="30"/>
      <c r="M144" s="30"/>
      <c r="N144" s="30"/>
      <c r="O144" s="30"/>
      <c r="P144" s="30"/>
      <c r="Q144" s="30"/>
      <c r="R144" s="30"/>
      <c r="S144" s="30"/>
    </row>
    <row r="145" spans="6:29" ht="18" customHeight="1">
      <c r="F145" s="231" t="s">
        <v>5846</v>
      </c>
      <c r="G145" s="30"/>
      <c r="H145" s="30"/>
      <c r="I145" s="30"/>
      <c r="J145" s="30"/>
      <c r="K145" s="30"/>
      <c r="L145" s="30"/>
      <c r="M145" s="30"/>
      <c r="N145" s="30"/>
      <c r="O145" s="30"/>
      <c r="P145" s="30"/>
      <c r="Q145" s="30"/>
      <c r="R145" s="30"/>
      <c r="S145" s="30"/>
    </row>
    <row r="146" spans="6:29" ht="18" customHeight="1">
      <c r="F146" s="231" t="s">
        <v>185</v>
      </c>
      <c r="G146" s="30"/>
      <c r="H146" s="30"/>
      <c r="I146" s="30"/>
      <c r="J146" s="30"/>
      <c r="K146" s="30"/>
      <c r="L146" s="30"/>
      <c r="M146" s="30"/>
      <c r="N146" s="30"/>
      <c r="O146" s="30"/>
      <c r="P146" s="30"/>
      <c r="Q146" s="30"/>
      <c r="R146" s="30"/>
      <c r="S146" s="30"/>
    </row>
    <row r="147" spans="6:29" ht="18" customHeight="1">
      <c r="F147" s="231" t="s">
        <v>185</v>
      </c>
      <c r="G147" s="30"/>
      <c r="H147" s="30"/>
      <c r="I147" s="30"/>
      <c r="J147" s="30"/>
      <c r="K147" s="30"/>
      <c r="L147" s="30"/>
      <c r="M147" s="30"/>
      <c r="N147" s="30"/>
      <c r="O147" s="30"/>
      <c r="P147" s="30"/>
      <c r="Q147" s="30"/>
      <c r="R147" s="30"/>
      <c r="S147" s="30"/>
    </row>
    <row r="148" spans="6:29" ht="18" customHeight="1">
      <c r="F148" s="231" t="s">
        <v>4958</v>
      </c>
      <c r="G148" s="30"/>
      <c r="H148" s="30"/>
      <c r="I148" s="30"/>
      <c r="J148" s="30"/>
      <c r="K148" s="30"/>
      <c r="L148" s="30"/>
      <c r="M148" s="30"/>
      <c r="N148" s="30"/>
      <c r="O148" s="30"/>
      <c r="P148" s="30"/>
      <c r="Q148" s="30"/>
      <c r="R148" s="30"/>
      <c r="S148" s="30"/>
    </row>
    <row r="149" spans="6:29" ht="18" customHeight="1">
      <c r="F149" s="52"/>
    </row>
    <row r="150" spans="6:29" ht="18" customHeight="1">
      <c r="F150" s="234" t="s">
        <v>5847</v>
      </c>
      <c r="G150" s="235"/>
      <c r="H150" s="30"/>
      <c r="I150" s="30"/>
      <c r="J150" s="30"/>
      <c r="K150" s="30"/>
      <c r="L150" s="30"/>
      <c r="M150" s="30"/>
      <c r="N150" s="30"/>
    </row>
    <row r="151" spans="6:29" ht="18" customHeight="1">
      <c r="F151" s="232" t="s">
        <v>5863</v>
      </c>
      <c r="G151" s="30"/>
      <c r="H151" s="30"/>
      <c r="I151" s="30"/>
      <c r="J151" s="30"/>
      <c r="K151" s="30"/>
      <c r="L151" s="30"/>
      <c r="M151" s="30"/>
      <c r="N151" s="30"/>
      <c r="P151" s="197"/>
      <c r="Q151" s="197"/>
      <c r="R151" s="197"/>
      <c r="S151" s="197"/>
      <c r="T151" s="197"/>
      <c r="U151" s="197"/>
      <c r="V151" s="197"/>
      <c r="W151" s="197"/>
      <c r="X151" s="197"/>
      <c r="Y151" s="197"/>
    </row>
    <row r="152" spans="6:29" ht="18" customHeight="1">
      <c r="F152" s="232"/>
      <c r="G152" s="30"/>
      <c r="H152" s="30"/>
      <c r="I152" s="30"/>
      <c r="J152" s="30"/>
      <c r="K152" s="30"/>
      <c r="L152" s="30"/>
      <c r="M152" s="30"/>
      <c r="N152" s="30"/>
      <c r="P152" s="197"/>
      <c r="Q152" s="197"/>
      <c r="R152" s="197"/>
      <c r="S152" s="197"/>
      <c r="T152" s="197"/>
      <c r="U152" s="197"/>
      <c r="V152" s="197"/>
      <c r="W152" s="197"/>
      <c r="X152" s="197"/>
      <c r="Y152" s="197"/>
    </row>
    <row r="153" spans="6:29" ht="18" customHeight="1">
      <c r="F153" s="231" t="s">
        <v>5843</v>
      </c>
      <c r="G153" s="30"/>
      <c r="H153" s="30"/>
      <c r="I153" s="30"/>
      <c r="J153" s="30"/>
      <c r="K153" s="30"/>
      <c r="L153" s="30"/>
      <c r="M153" s="30"/>
      <c r="N153" s="30"/>
      <c r="P153" s="197" t="s">
        <v>5866</v>
      </c>
      <c r="Q153" s="197"/>
      <c r="R153" s="197"/>
      <c r="S153" s="197"/>
      <c r="T153" s="197"/>
      <c r="U153" s="197"/>
      <c r="V153" s="197"/>
      <c r="W153" s="197"/>
      <c r="X153" s="197"/>
      <c r="Y153" s="197"/>
    </row>
    <row r="154" spans="6:29" ht="18" customHeight="1">
      <c r="F154" s="231" t="s">
        <v>5844</v>
      </c>
      <c r="G154" s="30"/>
      <c r="H154" s="30"/>
      <c r="I154" s="30"/>
      <c r="J154" s="30"/>
      <c r="K154" s="30"/>
      <c r="L154" s="30"/>
      <c r="M154" s="30"/>
      <c r="N154" s="30"/>
    </row>
    <row r="155" spans="6:29" ht="18" customHeight="1">
      <c r="F155" s="231" t="s">
        <v>5848</v>
      </c>
      <c r="G155" s="30"/>
      <c r="H155" s="30"/>
      <c r="I155" s="30"/>
      <c r="J155" s="30"/>
      <c r="K155" s="30"/>
      <c r="L155" s="30"/>
      <c r="M155" s="30"/>
      <c r="N155" s="30"/>
    </row>
    <row r="156" spans="6:29" ht="18" customHeight="1">
      <c r="F156" s="231" t="s">
        <v>5849</v>
      </c>
      <c r="G156" s="30"/>
      <c r="H156" s="30"/>
      <c r="I156" s="30"/>
      <c r="J156" s="30"/>
      <c r="K156" s="30"/>
      <c r="L156" s="30"/>
      <c r="M156" s="30"/>
      <c r="N156" s="30"/>
    </row>
    <row r="157" spans="6:29" s="62" customFormat="1" ht="18" customHeight="1">
      <c r="F157" s="121"/>
    </row>
    <row r="158" spans="6:29" ht="18" customHeight="1">
      <c r="F158" s="234" t="s">
        <v>5850</v>
      </c>
      <c r="G158" s="235"/>
      <c r="H158" s="235"/>
      <c r="I158" s="30"/>
      <c r="J158" s="30"/>
      <c r="K158" s="30"/>
      <c r="L158" s="30"/>
      <c r="M158" s="30"/>
      <c r="N158" s="30"/>
      <c r="O158" s="30"/>
      <c r="P158" s="30"/>
      <c r="Q158" s="30"/>
      <c r="R158" s="30"/>
      <c r="S158" s="30"/>
      <c r="T158" s="30"/>
      <c r="U158" s="30"/>
      <c r="V158" s="30"/>
      <c r="W158" s="30"/>
      <c r="X158" s="30"/>
      <c r="Y158" s="30"/>
      <c r="Z158" s="30"/>
      <c r="AA158" s="30"/>
      <c r="AB158" s="30"/>
      <c r="AC158" s="30"/>
    </row>
    <row r="159" spans="6:29" ht="18" customHeight="1">
      <c r="F159" s="232" t="s">
        <v>5864</v>
      </c>
      <c r="G159" s="30"/>
      <c r="H159" s="30"/>
      <c r="I159" s="30"/>
      <c r="J159" s="30"/>
      <c r="K159" s="30"/>
      <c r="L159" s="30"/>
      <c r="M159" s="233" t="s">
        <v>5867</v>
      </c>
      <c r="N159" s="233"/>
      <c r="O159" s="233"/>
      <c r="P159" s="233"/>
      <c r="Q159" s="233"/>
      <c r="R159" s="233"/>
      <c r="S159" s="233"/>
      <c r="T159" s="233"/>
      <c r="U159" s="30"/>
      <c r="V159" s="30"/>
      <c r="W159" s="30"/>
      <c r="X159" s="30"/>
      <c r="Y159" s="30"/>
      <c r="Z159" s="30"/>
      <c r="AA159" s="30"/>
      <c r="AB159" s="30"/>
      <c r="AC159" s="30"/>
    </row>
    <row r="160" spans="6:29" ht="18" customHeight="1">
      <c r="F160" s="232"/>
      <c r="G160" s="30"/>
      <c r="H160" s="30"/>
      <c r="I160" s="30"/>
      <c r="J160" s="30"/>
      <c r="K160" s="30"/>
      <c r="L160" s="30"/>
      <c r="M160" s="233"/>
      <c r="N160" s="233"/>
      <c r="O160" s="233"/>
      <c r="P160" s="233"/>
      <c r="Q160" s="233"/>
      <c r="R160" s="233"/>
      <c r="S160" s="233"/>
      <c r="T160" s="233"/>
      <c r="U160" s="30"/>
      <c r="V160" s="30"/>
      <c r="W160" s="30"/>
      <c r="X160" s="30"/>
      <c r="Y160" s="30"/>
      <c r="Z160" s="30"/>
      <c r="AA160" s="30"/>
      <c r="AB160" s="30"/>
      <c r="AC160" s="30"/>
    </row>
    <row r="161" spans="5:29" ht="18" customHeight="1">
      <c r="F161" s="231" t="s">
        <v>5851</v>
      </c>
      <c r="G161" s="30"/>
      <c r="H161" s="30"/>
      <c r="I161" s="30"/>
      <c r="J161" s="30"/>
      <c r="K161" s="30"/>
      <c r="L161" s="30"/>
      <c r="M161" s="30"/>
      <c r="N161" s="30"/>
      <c r="O161" s="30"/>
      <c r="P161" s="30"/>
      <c r="Q161" s="30"/>
      <c r="R161" s="30"/>
      <c r="S161" s="30"/>
      <c r="T161" s="30"/>
      <c r="U161" s="30"/>
      <c r="V161" s="30"/>
      <c r="W161" s="30"/>
      <c r="X161" s="30"/>
      <c r="Y161" s="30"/>
      <c r="Z161" s="30"/>
      <c r="AA161" s="30"/>
      <c r="AB161" s="30"/>
      <c r="AC161" s="30"/>
    </row>
    <row r="162" spans="5:29" ht="18" customHeight="1">
      <c r="F162" s="231" t="s">
        <v>5852</v>
      </c>
      <c r="G162" s="30"/>
      <c r="H162" s="30"/>
      <c r="I162" s="30"/>
      <c r="J162" s="30"/>
      <c r="K162" s="30"/>
      <c r="L162" s="30"/>
      <c r="M162" s="30"/>
      <c r="N162" s="30"/>
      <c r="O162" s="30"/>
      <c r="P162" s="30"/>
      <c r="Q162" s="30"/>
      <c r="R162" s="30"/>
      <c r="S162" s="30"/>
      <c r="T162" s="30"/>
      <c r="U162" s="30"/>
      <c r="V162" s="30"/>
      <c r="W162" s="30"/>
      <c r="X162" s="30"/>
      <c r="Y162" s="30"/>
      <c r="Z162" s="30"/>
      <c r="AA162" s="30"/>
      <c r="AB162" s="30"/>
      <c r="AC162" s="30"/>
    </row>
    <row r="163" spans="5:29" s="62" customFormat="1" ht="18" customHeight="1">
      <c r="F163" s="121"/>
    </row>
    <row r="164" spans="5:29" ht="18" customHeight="1">
      <c r="F164" s="234" t="s">
        <v>5853</v>
      </c>
      <c r="G164" s="235"/>
      <c r="H164" s="235"/>
      <c r="I164" s="30"/>
      <c r="J164" s="30"/>
      <c r="K164" s="30"/>
      <c r="L164" s="30"/>
      <c r="M164" s="30"/>
      <c r="N164" s="30"/>
      <c r="O164" s="30"/>
      <c r="P164" s="30"/>
      <c r="Q164" s="30"/>
      <c r="R164" s="30"/>
    </row>
    <row r="165" spans="5:29" ht="18" customHeight="1">
      <c r="F165" s="232" t="s">
        <v>5865</v>
      </c>
      <c r="G165" s="30"/>
      <c r="H165" s="30"/>
      <c r="I165" s="30"/>
      <c r="J165" s="30"/>
      <c r="K165" s="30"/>
      <c r="L165" s="30"/>
      <c r="M165" s="30"/>
      <c r="N165" s="30"/>
      <c r="O165" s="30"/>
      <c r="P165" s="30"/>
      <c r="Q165" s="30"/>
      <c r="R165" s="30"/>
      <c r="T165" s="197" t="s">
        <v>5868</v>
      </c>
      <c r="U165" s="197"/>
      <c r="V165" s="197"/>
      <c r="W165" s="197"/>
      <c r="X165" s="197"/>
      <c r="Y165" s="197"/>
      <c r="Z165" s="197"/>
    </row>
    <row r="166" spans="5:29" ht="18" customHeight="1">
      <c r="F166" s="232"/>
      <c r="G166" s="30"/>
      <c r="H166" s="30"/>
      <c r="I166" s="30"/>
      <c r="J166" s="30"/>
      <c r="K166" s="30"/>
      <c r="L166" s="30"/>
      <c r="M166" s="30"/>
      <c r="N166" s="30"/>
      <c r="O166" s="30"/>
      <c r="P166" s="30"/>
      <c r="Q166" s="30"/>
      <c r="R166" s="30"/>
      <c r="T166" s="197"/>
      <c r="U166" s="197"/>
      <c r="V166" s="197"/>
      <c r="W166" s="197"/>
      <c r="X166" s="197"/>
      <c r="Y166" s="197"/>
      <c r="Z166" s="197"/>
    </row>
    <row r="167" spans="5:29" ht="18" customHeight="1">
      <c r="F167" s="231" t="s">
        <v>5843</v>
      </c>
      <c r="G167" s="30"/>
      <c r="H167" s="30"/>
      <c r="I167" s="30"/>
      <c r="J167" s="30"/>
      <c r="K167" s="30"/>
      <c r="L167" s="30"/>
      <c r="M167" s="30"/>
      <c r="N167" s="30"/>
      <c r="O167" s="30"/>
      <c r="P167" s="30"/>
      <c r="Q167" s="30"/>
      <c r="R167" s="30"/>
    </row>
    <row r="168" spans="5:29" ht="18" customHeight="1">
      <c r="F168" s="231" t="s">
        <v>5844</v>
      </c>
      <c r="G168" s="30"/>
      <c r="H168" s="30"/>
      <c r="I168" s="30"/>
      <c r="J168" s="30"/>
      <c r="K168" s="30"/>
      <c r="L168" s="30"/>
      <c r="M168" s="30"/>
      <c r="N168" s="30"/>
      <c r="O168" s="30"/>
      <c r="P168" s="30"/>
      <c r="Q168" s="30"/>
      <c r="R168" s="30"/>
    </row>
    <row r="169" spans="5:29" ht="18" customHeight="1">
      <c r="F169" s="231" t="s">
        <v>5848</v>
      </c>
      <c r="G169" s="30"/>
      <c r="H169" s="30"/>
      <c r="I169" s="30"/>
      <c r="J169" s="30"/>
      <c r="K169" s="30"/>
      <c r="L169" s="30"/>
      <c r="M169" s="30"/>
      <c r="N169" s="30"/>
      <c r="O169" s="30"/>
      <c r="P169" s="30"/>
      <c r="Q169" s="30"/>
      <c r="R169" s="30"/>
    </row>
    <row r="170" spans="5:29" ht="18" customHeight="1">
      <c r="F170" s="231" t="s">
        <v>5849</v>
      </c>
      <c r="G170" s="30"/>
      <c r="H170" s="30"/>
      <c r="I170" s="30"/>
      <c r="J170" s="30"/>
      <c r="K170" s="30"/>
      <c r="L170" s="30"/>
      <c r="M170" s="30"/>
      <c r="N170" s="30"/>
      <c r="O170" s="30"/>
      <c r="P170" s="30"/>
      <c r="Q170" s="30"/>
      <c r="R170" s="30"/>
    </row>
    <row r="171" spans="5:29" ht="18" customHeight="1">
      <c r="F171" s="231" t="s">
        <v>4958</v>
      </c>
      <c r="G171" s="30"/>
      <c r="H171" s="30"/>
      <c r="I171" s="30"/>
      <c r="J171" s="30"/>
      <c r="K171" s="30"/>
      <c r="L171" s="30"/>
      <c r="M171" s="30"/>
      <c r="N171" s="30"/>
      <c r="O171" s="30"/>
      <c r="P171" s="30"/>
      <c r="Q171" s="30"/>
      <c r="R171" s="30"/>
    </row>
    <row r="173" spans="5:29" ht="18" customHeight="1">
      <c r="E173" s="149" t="s">
        <v>5869</v>
      </c>
      <c r="F173" s="186"/>
      <c r="G173" s="186"/>
      <c r="J173" s="239"/>
      <c r="K173" s="240"/>
      <c r="L173" s="240"/>
      <c r="M173" s="240"/>
      <c r="N173" s="240"/>
      <c r="O173" s="240"/>
      <c r="P173" s="240"/>
      <c r="Q173" s="240"/>
      <c r="R173" s="240"/>
      <c r="S173" s="240"/>
      <c r="T173" s="240"/>
      <c r="U173" s="240"/>
      <c r="V173" s="240"/>
      <c r="W173" s="240"/>
    </row>
    <row r="175" spans="5:29" ht="18" customHeight="1">
      <c r="F175" s="236" t="s">
        <v>5880</v>
      </c>
      <c r="G175" s="237"/>
      <c r="H175" s="237"/>
      <c r="I175" s="237"/>
      <c r="J175" s="237"/>
      <c r="K175" s="237"/>
      <c r="L175" s="237"/>
      <c r="M175" s="237"/>
      <c r="N175" s="237"/>
      <c r="O175" s="237"/>
      <c r="P175" s="237"/>
      <c r="Q175" s="237"/>
      <c r="R175" s="237"/>
    </row>
    <row r="176" spans="5:29" ht="18" customHeight="1">
      <c r="F176" s="238" t="s">
        <v>4813</v>
      </c>
      <c r="G176" s="237"/>
      <c r="H176" s="237"/>
      <c r="I176" s="237"/>
      <c r="J176" s="237"/>
      <c r="K176" s="237"/>
      <c r="L176" s="237"/>
      <c r="M176" s="237"/>
      <c r="N176" s="237"/>
      <c r="O176" s="237"/>
      <c r="P176" s="237"/>
      <c r="Q176" s="237"/>
      <c r="R176" s="237"/>
    </row>
    <row r="177" spans="6:18" ht="18" customHeight="1">
      <c r="F177" s="238" t="s">
        <v>5871</v>
      </c>
      <c r="G177" s="237"/>
      <c r="H177" s="237"/>
      <c r="I177" s="237"/>
      <c r="J177" s="237"/>
      <c r="K177" s="237"/>
      <c r="L177" s="237"/>
      <c r="M177" s="237"/>
      <c r="N177" s="237"/>
      <c r="O177" s="237"/>
      <c r="P177" s="237"/>
      <c r="Q177" s="237"/>
      <c r="R177" s="237"/>
    </row>
    <row r="178" spans="6:18" ht="18" customHeight="1">
      <c r="F178" s="238" t="s">
        <v>5872</v>
      </c>
      <c r="G178" s="237"/>
      <c r="H178" s="237"/>
      <c r="I178" s="237"/>
      <c r="J178" s="237"/>
      <c r="K178" s="237"/>
      <c r="L178" s="237"/>
      <c r="M178" s="237"/>
      <c r="N178" s="237"/>
      <c r="O178" s="237"/>
      <c r="P178" s="237"/>
      <c r="Q178" s="237"/>
      <c r="R178" s="237"/>
    </row>
    <row r="179" spans="6:18" ht="18" customHeight="1">
      <c r="F179" s="238" t="s">
        <v>5873</v>
      </c>
      <c r="G179" s="237"/>
      <c r="H179" s="237"/>
      <c r="I179" s="237"/>
      <c r="J179" s="237"/>
      <c r="K179" s="237"/>
      <c r="L179" s="237"/>
      <c r="M179" s="237"/>
      <c r="N179" s="237"/>
      <c r="O179" s="237"/>
      <c r="P179" s="237"/>
      <c r="Q179" s="237"/>
      <c r="R179" s="237"/>
    </row>
    <row r="180" spans="6:18" ht="18" customHeight="1">
      <c r="F180" s="238" t="s">
        <v>1054</v>
      </c>
      <c r="G180" s="237"/>
      <c r="H180" s="237"/>
      <c r="I180" s="237"/>
      <c r="J180" s="237"/>
      <c r="K180" s="237"/>
      <c r="L180" s="237"/>
      <c r="M180" s="237"/>
      <c r="N180" s="237"/>
      <c r="O180" s="237"/>
      <c r="P180" s="237"/>
      <c r="Q180" s="237"/>
      <c r="R180" s="237"/>
    </row>
    <row r="181" spans="6:18" ht="18" customHeight="1">
      <c r="F181" s="76" t="s">
        <v>5806</v>
      </c>
    </row>
    <row r="182" spans="6:18" ht="18" customHeight="1">
      <c r="F182" s="76" t="s">
        <v>3115</v>
      </c>
    </row>
    <row r="183" spans="6:18" ht="18" customHeight="1">
      <c r="F183" s="76" t="s">
        <v>5881</v>
      </c>
    </row>
    <row r="184" spans="6:18" ht="18" customHeight="1">
      <c r="F184" s="76" t="s">
        <v>2084</v>
      </c>
    </row>
    <row r="185" spans="6:18" ht="18" customHeight="1">
      <c r="F185" s="76" t="s">
        <v>5882</v>
      </c>
    </row>
    <row r="186" spans="6:18" ht="18" customHeight="1">
      <c r="F186" s="76" t="s">
        <v>5874</v>
      </c>
    </row>
    <row r="187" spans="6:18" ht="18" customHeight="1">
      <c r="F187" s="139" t="s">
        <v>3826</v>
      </c>
    </row>
    <row r="188" spans="6:18" ht="18" customHeight="1">
      <c r="F188" s="139"/>
    </row>
    <row r="189" spans="6:18" ht="18" customHeight="1">
      <c r="F189" s="52" t="s">
        <v>5875</v>
      </c>
    </row>
    <row r="190" spans="6:18" ht="18" customHeight="1">
      <c r="F190" s="54" t="s">
        <v>4963</v>
      </c>
    </row>
    <row r="191" spans="6:18" ht="18" customHeight="1">
      <c r="F191" s="76" t="s">
        <v>4943</v>
      </c>
    </row>
    <row r="192" spans="6:18" ht="18" customHeight="1">
      <c r="F192" s="76" t="s">
        <v>5876</v>
      </c>
    </row>
    <row r="193" spans="5:31" ht="18" customHeight="1">
      <c r="F193" s="76" t="s">
        <v>5877</v>
      </c>
    </row>
    <row r="194" spans="5:31" ht="18" customHeight="1">
      <c r="F194" s="76" t="s">
        <v>3115</v>
      </c>
    </row>
    <row r="195" spans="5:31" ht="18" customHeight="1">
      <c r="F195" s="76" t="s">
        <v>5883</v>
      </c>
      <c r="G195" s="237"/>
      <c r="H195" s="237"/>
      <c r="I195" s="237"/>
      <c r="J195" s="237"/>
      <c r="K195" s="237"/>
      <c r="L195" s="237"/>
      <c r="M195" s="237"/>
      <c r="N195" s="237"/>
      <c r="O195" s="237"/>
      <c r="P195" s="237"/>
      <c r="R195" s="239" t="s">
        <v>5899</v>
      </c>
      <c r="S195" s="240"/>
      <c r="T195" s="240"/>
      <c r="U195" s="240"/>
      <c r="V195" s="240"/>
      <c r="W195" s="240"/>
      <c r="X195" s="240"/>
      <c r="Y195" s="240"/>
      <c r="Z195" s="240"/>
      <c r="AA195" s="240"/>
      <c r="AB195" s="240"/>
      <c r="AC195" s="240"/>
      <c r="AD195" s="240"/>
      <c r="AE195" s="240"/>
    </row>
    <row r="196" spans="5:31" ht="18" customHeight="1">
      <c r="F196" s="76" t="s">
        <v>5884</v>
      </c>
    </row>
    <row r="197" spans="5:31" ht="18" customHeight="1">
      <c r="F197" s="76" t="s">
        <v>5885</v>
      </c>
    </row>
    <row r="198" spans="5:31" ht="18" customHeight="1">
      <c r="F198" s="76" t="s">
        <v>3118</v>
      </c>
    </row>
    <row r="199" spans="5:31" ht="18" customHeight="1">
      <c r="F199" s="139" t="s">
        <v>3826</v>
      </c>
    </row>
    <row r="200" spans="5:31" ht="18" customHeight="1">
      <c r="F200" s="52" t="s">
        <v>5878</v>
      </c>
    </row>
    <row r="201" spans="5:31" ht="18" customHeight="1">
      <c r="F201" s="52" t="s">
        <v>5879</v>
      </c>
    </row>
    <row r="202" spans="5:31" ht="18" customHeight="1">
      <c r="F202" s="52" t="s">
        <v>4958</v>
      </c>
    </row>
    <row r="204" spans="5:31" ht="18" customHeight="1">
      <c r="E204" s="149" t="s">
        <v>5886</v>
      </c>
      <c r="F204" s="186"/>
      <c r="G204" s="186"/>
    </row>
    <row r="206" spans="5:31" ht="18" customHeight="1">
      <c r="F206" s="236" t="s">
        <v>5892</v>
      </c>
      <c r="G206" s="237"/>
      <c r="H206" s="237"/>
      <c r="I206" s="237"/>
      <c r="J206" s="237"/>
      <c r="K206" s="237"/>
      <c r="L206" s="237"/>
      <c r="M206" s="237"/>
      <c r="N206" s="237"/>
      <c r="O206" s="237"/>
      <c r="P206" s="237"/>
      <c r="Q206" s="237"/>
    </row>
    <row r="207" spans="5:31" ht="18" customHeight="1">
      <c r="F207" s="238" t="s">
        <v>5887</v>
      </c>
      <c r="G207" s="237"/>
      <c r="H207" s="237"/>
      <c r="I207" s="237"/>
      <c r="J207" s="237"/>
      <c r="K207" s="237"/>
      <c r="L207" s="237"/>
      <c r="M207" s="237"/>
      <c r="N207" s="237"/>
      <c r="O207" s="237"/>
      <c r="P207" s="237"/>
      <c r="Q207" s="237"/>
    </row>
    <row r="208" spans="5:31" ht="18" customHeight="1">
      <c r="F208" s="238" t="s">
        <v>1054</v>
      </c>
      <c r="G208" s="237"/>
      <c r="H208" s="237"/>
      <c r="I208" s="237"/>
      <c r="J208" s="237"/>
      <c r="K208" s="237"/>
      <c r="L208" s="237"/>
      <c r="M208" s="237"/>
      <c r="N208" s="237"/>
      <c r="O208" s="237"/>
      <c r="P208" s="237"/>
      <c r="Q208" s="237"/>
    </row>
    <row r="209" spans="6:12" ht="18" customHeight="1">
      <c r="F209" s="76" t="s">
        <v>5806</v>
      </c>
    </row>
    <row r="210" spans="6:12" ht="18" customHeight="1">
      <c r="F210" s="76" t="s">
        <v>3115</v>
      </c>
    </row>
    <row r="211" spans="6:12" ht="18" customHeight="1">
      <c r="F211" s="76" t="s">
        <v>5893</v>
      </c>
    </row>
    <row r="212" spans="6:12" ht="18" customHeight="1">
      <c r="F212" s="76" t="s">
        <v>3118</v>
      </c>
    </row>
    <row r="213" spans="6:12" ht="18" customHeight="1">
      <c r="F213" s="139" t="s">
        <v>3826</v>
      </c>
    </row>
    <row r="214" spans="6:12" ht="18" customHeight="1">
      <c r="F214" s="52" t="s">
        <v>5888</v>
      </c>
    </row>
    <row r="215" spans="6:12" ht="18" customHeight="1">
      <c r="F215" s="52"/>
    </row>
    <row r="216" spans="6:12" ht="18" customHeight="1">
      <c r="F216" s="79" t="s">
        <v>5896</v>
      </c>
    </row>
    <row r="217" spans="6:12" ht="18" customHeight="1">
      <c r="F217" s="54" t="s">
        <v>4963</v>
      </c>
    </row>
    <row r="218" spans="6:12" ht="18" customHeight="1">
      <c r="F218" s="76" t="s">
        <v>4943</v>
      </c>
    </row>
    <row r="219" spans="6:12" ht="18" customHeight="1">
      <c r="F219" s="76" t="s">
        <v>5889</v>
      </c>
    </row>
    <row r="220" spans="6:12" ht="18" customHeight="1">
      <c r="F220" s="76" t="s">
        <v>3115</v>
      </c>
    </row>
    <row r="221" spans="6:12" ht="18" customHeight="1">
      <c r="F221" s="76" t="s">
        <v>5894</v>
      </c>
    </row>
    <row r="222" spans="6:12" ht="18" customHeight="1">
      <c r="F222" s="76" t="s">
        <v>5890</v>
      </c>
      <c r="G222" s="237"/>
      <c r="H222" s="237"/>
      <c r="I222" s="237"/>
      <c r="J222" s="237"/>
      <c r="K222" s="237"/>
      <c r="L222" s="237"/>
    </row>
    <row r="223" spans="6:12" ht="18" customHeight="1">
      <c r="F223" s="76" t="s">
        <v>3127</v>
      </c>
    </row>
    <row r="224" spans="6:12" ht="18" customHeight="1">
      <c r="F224" s="76" t="s">
        <v>5895</v>
      </c>
    </row>
    <row r="225" spans="4:16" ht="18" customHeight="1">
      <c r="F225" s="76" t="s">
        <v>3118</v>
      </c>
    </row>
    <row r="226" spans="4:16" ht="18" customHeight="1">
      <c r="F226" s="139" t="s">
        <v>3826</v>
      </c>
    </row>
    <row r="227" spans="4:16" ht="18" customHeight="1">
      <c r="F227" s="52" t="s">
        <v>5891</v>
      </c>
    </row>
    <row r="228" spans="4:16" ht="18" customHeight="1">
      <c r="F228" s="52" t="s">
        <v>185</v>
      </c>
    </row>
    <row r="229" spans="4:16" ht="18" customHeight="1">
      <c r="F229" s="52" t="s">
        <v>4958</v>
      </c>
    </row>
    <row r="231" spans="4:16" ht="18" customHeight="1">
      <c r="D231" s="242" t="s">
        <v>5902</v>
      </c>
      <c r="E231" s="95"/>
      <c r="F231" s="95"/>
      <c r="G231" s="39"/>
      <c r="H231" s="39"/>
      <c r="I231" s="39"/>
      <c r="J231" s="39"/>
      <c r="K231" s="39"/>
    </row>
    <row r="232" spans="4:16" ht="18" customHeight="1">
      <c r="E232" t="s">
        <v>5903</v>
      </c>
    </row>
    <row r="234" spans="4:16" ht="18" customHeight="1">
      <c r="E234" s="54" t="s">
        <v>5906</v>
      </c>
    </row>
    <row r="235" spans="4:16" ht="18" customHeight="1">
      <c r="E235" s="76" t="s">
        <v>5806</v>
      </c>
    </row>
    <row r="236" spans="4:16" ht="18" customHeight="1">
      <c r="E236" s="76" t="s">
        <v>5904</v>
      </c>
    </row>
    <row r="237" spans="4:16" ht="18" customHeight="1">
      <c r="E237" s="76" t="s">
        <v>3115</v>
      </c>
    </row>
    <row r="238" spans="4:16" ht="18" customHeight="1">
      <c r="E238" s="76" t="s">
        <v>5907</v>
      </c>
      <c r="F238" s="207"/>
      <c r="G238" s="207"/>
      <c r="H238" s="207"/>
      <c r="I238" s="207"/>
      <c r="J238" s="207"/>
      <c r="K238" s="207"/>
      <c r="L238" s="207"/>
      <c r="M238" s="207"/>
      <c r="N238" s="207"/>
      <c r="O238" s="207"/>
      <c r="P238" s="207"/>
    </row>
    <row r="239" spans="4:16" ht="18" customHeight="1">
      <c r="E239" s="76" t="s">
        <v>3127</v>
      </c>
    </row>
    <row r="240" spans="4:16" ht="18" customHeight="1">
      <c r="E240" s="76" t="s">
        <v>5908</v>
      </c>
    </row>
    <row r="241" spans="4:29" ht="18" customHeight="1">
      <c r="E241" s="76" t="s">
        <v>3118</v>
      </c>
    </row>
    <row r="242" spans="4:29" ht="18" customHeight="1">
      <c r="E242" s="139" t="s">
        <v>3826</v>
      </c>
    </row>
    <row r="243" spans="4:29" ht="18" customHeight="1">
      <c r="D243" s="143"/>
      <c r="E243" s="243" t="s">
        <v>5905</v>
      </c>
      <c r="F243" s="244"/>
      <c r="G243" s="244"/>
      <c r="H243" s="244"/>
      <c r="I243" s="244"/>
      <c r="J243" s="244"/>
      <c r="K243" s="244"/>
      <c r="L243" s="244"/>
      <c r="M243" s="244"/>
      <c r="N243" s="244"/>
      <c r="O243" s="244"/>
    </row>
    <row r="246" spans="4:29" ht="18" customHeight="1">
      <c r="E246" s="241" t="s">
        <v>5909</v>
      </c>
      <c r="F246" s="186"/>
      <c r="G246" s="186"/>
      <c r="H246" s="33"/>
      <c r="I246" s="33"/>
      <c r="J246" s="33"/>
      <c r="K246" s="33"/>
      <c r="L246" s="33"/>
      <c r="N246" s="197" t="s">
        <v>5949</v>
      </c>
      <c r="O246" s="197"/>
      <c r="P246" s="197"/>
      <c r="Q246" s="197"/>
      <c r="R246" s="197"/>
      <c r="S246" s="197"/>
      <c r="T246" s="197"/>
      <c r="U246" s="197"/>
      <c r="V246" s="197"/>
      <c r="W246" s="197"/>
      <c r="X246" s="197"/>
      <c r="Y246" s="197"/>
      <c r="Z246" s="197"/>
      <c r="AA246" s="197"/>
      <c r="AB246" s="197"/>
      <c r="AC246" s="197"/>
    </row>
    <row r="248" spans="4:29" ht="18" customHeight="1">
      <c r="F248" s="212" t="s">
        <v>5915</v>
      </c>
      <c r="G248" s="213"/>
      <c r="H248" s="213"/>
      <c r="I248" s="213"/>
      <c r="J248" s="213"/>
      <c r="K248" s="213"/>
      <c r="L248" s="213"/>
      <c r="M248" s="213"/>
      <c r="N248" s="213"/>
      <c r="O248" s="213"/>
      <c r="P248" s="213"/>
      <c r="Q248" s="213"/>
      <c r="R248" s="213"/>
      <c r="S248" s="213"/>
      <c r="T248" s="213"/>
      <c r="U248" s="213"/>
      <c r="V248" s="213"/>
      <c r="W248" s="213"/>
    </row>
    <row r="249" spans="4:29" ht="18" customHeight="1">
      <c r="F249" s="212"/>
      <c r="G249" s="213"/>
      <c r="H249" s="213"/>
      <c r="I249" s="213"/>
      <c r="J249" s="213"/>
      <c r="K249" s="213"/>
      <c r="L249" s="213"/>
      <c r="M249" s="213"/>
      <c r="N249" s="213"/>
      <c r="O249" s="213"/>
      <c r="P249" s="213"/>
      <c r="Q249" s="213"/>
      <c r="R249" s="213"/>
      <c r="S249" s="213"/>
      <c r="T249" s="213"/>
      <c r="U249" s="213"/>
      <c r="V249" s="213"/>
      <c r="W249" s="213"/>
    </row>
    <row r="250" spans="4:29" ht="18" customHeight="1">
      <c r="F250" s="216" t="s">
        <v>1784</v>
      </c>
      <c r="G250" s="213"/>
      <c r="H250" s="213"/>
      <c r="I250" s="213"/>
      <c r="J250" s="213"/>
      <c r="K250" s="213"/>
      <c r="L250" s="213"/>
      <c r="M250" s="213"/>
      <c r="N250" s="213"/>
      <c r="O250" s="213"/>
      <c r="P250" s="213"/>
      <c r="Q250" s="213"/>
      <c r="R250" s="213"/>
      <c r="S250" s="213"/>
      <c r="T250" s="213"/>
      <c r="U250" s="213"/>
      <c r="V250" s="213"/>
      <c r="W250" s="213"/>
    </row>
    <row r="251" spans="4:29" ht="18" customHeight="1">
      <c r="F251" s="216" t="s">
        <v>5910</v>
      </c>
      <c r="G251" s="213"/>
      <c r="H251" s="213"/>
      <c r="I251" s="213"/>
      <c r="J251" s="213"/>
      <c r="K251" s="213"/>
      <c r="L251" s="213"/>
      <c r="M251" s="213"/>
      <c r="N251" s="213"/>
      <c r="O251" s="213"/>
      <c r="P251" s="213"/>
      <c r="Q251" s="213"/>
      <c r="R251" s="213"/>
      <c r="S251" s="213"/>
      <c r="T251" s="213"/>
      <c r="U251" s="213"/>
      <c r="V251" s="213"/>
      <c r="W251" s="213"/>
    </row>
    <row r="252" spans="4:29" ht="18" customHeight="1">
      <c r="F252" s="216" t="s">
        <v>5911</v>
      </c>
      <c r="G252" s="213"/>
      <c r="H252" s="213"/>
      <c r="I252" s="213"/>
      <c r="J252" s="213"/>
      <c r="K252" s="213"/>
      <c r="L252" s="213"/>
      <c r="M252" s="213"/>
      <c r="N252" s="213"/>
      <c r="O252" s="213"/>
      <c r="P252" s="213"/>
      <c r="Q252" s="213"/>
      <c r="R252" s="213"/>
      <c r="S252" s="213"/>
      <c r="T252" s="213"/>
      <c r="U252" s="213"/>
      <c r="V252" s="213"/>
      <c r="W252" s="213"/>
    </row>
    <row r="253" spans="4:29" ht="18" customHeight="1">
      <c r="F253" s="216" t="s">
        <v>5912</v>
      </c>
      <c r="G253" s="213"/>
      <c r="H253" s="213"/>
      <c r="I253" s="213"/>
      <c r="J253" s="213"/>
      <c r="K253" s="213"/>
      <c r="L253" s="213"/>
      <c r="M253" s="213"/>
      <c r="N253" s="213"/>
      <c r="O253" s="213"/>
      <c r="P253" s="213"/>
      <c r="Q253" s="213"/>
      <c r="R253" s="213"/>
      <c r="S253" s="213"/>
      <c r="T253" s="213"/>
      <c r="U253" s="213"/>
      <c r="V253" s="213"/>
      <c r="W253" s="213"/>
    </row>
    <row r="254" spans="4:29" ht="18" customHeight="1">
      <c r="F254" s="216" t="s">
        <v>5913</v>
      </c>
      <c r="G254" s="213"/>
      <c r="H254" s="213"/>
      <c r="I254" s="213"/>
      <c r="J254" s="213"/>
      <c r="K254" s="213"/>
      <c r="L254" s="213"/>
      <c r="M254" s="213"/>
      <c r="N254" s="213"/>
      <c r="O254" s="213"/>
      <c r="P254" s="213"/>
      <c r="Q254" s="213"/>
      <c r="R254" s="213"/>
      <c r="S254" s="213"/>
      <c r="T254" s="213"/>
      <c r="U254" s="213"/>
      <c r="V254" s="213"/>
      <c r="W254" s="213"/>
    </row>
    <row r="255" spans="4:29" ht="18" customHeight="1">
      <c r="F255" s="216" t="s">
        <v>5914</v>
      </c>
      <c r="G255" s="213"/>
      <c r="H255" s="213"/>
      <c r="I255" s="213"/>
      <c r="J255" s="213"/>
      <c r="K255" s="213"/>
      <c r="L255" s="213"/>
      <c r="M255" s="213"/>
      <c r="N255" s="213"/>
      <c r="O255" s="213"/>
      <c r="P255" s="213"/>
      <c r="Q255" s="213"/>
      <c r="R255" s="213"/>
      <c r="S255" s="213"/>
      <c r="T255" s="213"/>
      <c r="U255" s="213"/>
      <c r="V255" s="213"/>
      <c r="W255" s="213"/>
    </row>
    <row r="256" spans="4:29" ht="18" customHeight="1">
      <c r="F256" s="216" t="s">
        <v>1800</v>
      </c>
      <c r="G256" s="213"/>
      <c r="H256" s="213"/>
      <c r="I256" s="213"/>
      <c r="J256" s="213"/>
      <c r="K256" s="213"/>
      <c r="L256" s="213"/>
      <c r="M256" s="213"/>
      <c r="N256" s="213"/>
      <c r="O256" s="213"/>
      <c r="P256" s="213"/>
      <c r="Q256" s="213"/>
      <c r="R256" s="213"/>
      <c r="S256" s="213"/>
      <c r="T256" s="213"/>
      <c r="U256" s="213"/>
      <c r="V256" s="213"/>
      <c r="W256" s="213"/>
    </row>
    <row r="258" spans="5:27" ht="18" customHeight="1">
      <c r="E258" s="149" t="s">
        <v>5948</v>
      </c>
      <c r="F258" s="186"/>
      <c r="G258" s="186"/>
      <c r="H258" s="186"/>
      <c r="I258" s="186"/>
      <c r="J258" s="186"/>
      <c r="K258" s="186"/>
      <c r="L258" s="186"/>
      <c r="M258" s="186"/>
      <c r="N258" s="186"/>
      <c r="O258" s="33"/>
      <c r="P258" s="186"/>
      <c r="Q258" s="33"/>
      <c r="T258" s="197" t="s">
        <v>5957</v>
      </c>
      <c r="U258" s="197"/>
      <c r="V258" s="197"/>
      <c r="W258" s="197"/>
      <c r="X258" s="197"/>
      <c r="Y258" s="197"/>
      <c r="Z258" s="197"/>
      <c r="AA258" s="197"/>
    </row>
    <row r="259" spans="5:27" ht="18" customHeight="1">
      <c r="T259" s="197" t="s">
        <v>5958</v>
      </c>
    </row>
    <row r="260" spans="5:27" ht="18" customHeight="1">
      <c r="F260" s="212" t="s">
        <v>5918</v>
      </c>
      <c r="G260" s="213"/>
      <c r="H260" s="213"/>
      <c r="I260" s="213"/>
      <c r="J260" s="213"/>
      <c r="K260" s="213"/>
      <c r="L260" s="213"/>
      <c r="M260" s="213"/>
      <c r="N260" s="213"/>
      <c r="O260" s="213"/>
      <c r="P260" s="213"/>
      <c r="Q260" s="213"/>
      <c r="R260" s="213"/>
      <c r="S260" s="213"/>
      <c r="T260" s="213"/>
      <c r="U260" s="213"/>
      <c r="V260" s="213"/>
      <c r="W260" s="213"/>
    </row>
    <row r="261" spans="5:27" ht="18" customHeight="1">
      <c r="F261" s="216" t="s">
        <v>1784</v>
      </c>
      <c r="G261" s="213"/>
      <c r="H261" s="213"/>
      <c r="I261" s="213"/>
      <c r="J261" s="213"/>
      <c r="K261" s="213"/>
      <c r="L261" s="213"/>
      <c r="M261" s="213"/>
      <c r="N261" s="213"/>
      <c r="O261" s="213"/>
      <c r="P261" s="213"/>
      <c r="Q261" s="213"/>
      <c r="R261" s="213"/>
      <c r="S261" s="213"/>
      <c r="T261" s="213"/>
      <c r="U261" s="213"/>
      <c r="V261" s="213"/>
      <c r="W261" s="213"/>
    </row>
    <row r="262" spans="5:27" ht="18" customHeight="1">
      <c r="F262" s="216" t="s">
        <v>5916</v>
      </c>
      <c r="G262" s="213"/>
      <c r="H262" s="213"/>
      <c r="I262" s="213"/>
      <c r="J262" s="213"/>
      <c r="K262" s="213"/>
      <c r="L262" s="213"/>
      <c r="M262" s="213"/>
      <c r="N262" s="213"/>
      <c r="O262" s="213"/>
      <c r="P262" s="213"/>
      <c r="Q262" s="213"/>
      <c r="R262" s="213"/>
      <c r="S262" s="213"/>
      <c r="T262" s="213"/>
      <c r="U262" s="213"/>
      <c r="V262" s="213"/>
      <c r="W262" s="213"/>
    </row>
    <row r="263" spans="5:27" ht="18" customHeight="1">
      <c r="F263" s="216" t="s">
        <v>5910</v>
      </c>
      <c r="G263" s="213"/>
      <c r="H263" s="213"/>
      <c r="I263" s="213"/>
      <c r="J263" s="213"/>
      <c r="K263" s="213"/>
      <c r="L263" s="213"/>
      <c r="M263" s="213"/>
      <c r="N263" s="213"/>
      <c r="O263" s="213"/>
      <c r="P263" s="213"/>
      <c r="Q263" s="213"/>
      <c r="R263" s="213"/>
      <c r="S263" s="213"/>
      <c r="T263" s="213"/>
      <c r="U263" s="213"/>
      <c r="V263" s="213"/>
      <c r="W263" s="213"/>
    </row>
    <row r="264" spans="5:27" ht="18" customHeight="1">
      <c r="F264" s="216" t="s">
        <v>5911</v>
      </c>
      <c r="G264" s="213"/>
      <c r="H264" s="213"/>
      <c r="I264" s="213"/>
      <c r="J264" s="213"/>
      <c r="K264" s="213"/>
      <c r="L264" s="213"/>
      <c r="M264" s="213"/>
      <c r="N264" s="213"/>
      <c r="O264" s="213"/>
      <c r="P264" s="213"/>
      <c r="Q264" s="213"/>
      <c r="R264" s="213"/>
      <c r="S264" s="213"/>
      <c r="T264" s="213"/>
      <c r="U264" s="213"/>
      <c r="V264" s="213"/>
      <c r="W264" s="213"/>
    </row>
    <row r="265" spans="5:27" ht="18" customHeight="1">
      <c r="F265" s="216" t="s">
        <v>5912</v>
      </c>
      <c r="G265" s="213"/>
      <c r="H265" s="213"/>
      <c r="I265" s="213"/>
      <c r="J265" s="213"/>
      <c r="K265" s="213"/>
      <c r="L265" s="213"/>
      <c r="M265" s="213"/>
      <c r="N265" s="213"/>
      <c r="O265" s="213"/>
      <c r="P265" s="213"/>
      <c r="Q265" s="213"/>
      <c r="R265" s="213"/>
      <c r="S265" s="213"/>
      <c r="T265" s="213"/>
      <c r="U265" s="213"/>
      <c r="V265" s="213"/>
      <c r="W265" s="213"/>
    </row>
    <row r="266" spans="5:27" ht="18" customHeight="1">
      <c r="F266" s="216" t="s">
        <v>5913</v>
      </c>
      <c r="G266" s="213"/>
      <c r="H266" s="213"/>
      <c r="I266" s="213"/>
      <c r="J266" s="213"/>
      <c r="K266" s="213"/>
      <c r="L266" s="213"/>
      <c r="M266" s="213"/>
      <c r="N266" s="213"/>
      <c r="O266" s="213"/>
      <c r="P266" s="213"/>
      <c r="Q266" s="213"/>
      <c r="R266" s="213"/>
      <c r="S266" s="213"/>
      <c r="T266" s="213"/>
      <c r="U266" s="213"/>
      <c r="V266" s="213"/>
      <c r="W266" s="213"/>
    </row>
    <row r="267" spans="5:27" ht="18" customHeight="1">
      <c r="F267" s="216" t="s">
        <v>5914</v>
      </c>
      <c r="G267" s="213"/>
      <c r="H267" s="213"/>
      <c r="I267" s="213"/>
      <c r="J267" s="213"/>
      <c r="K267" s="213"/>
      <c r="L267" s="213"/>
      <c r="M267" s="213"/>
      <c r="N267" s="213"/>
      <c r="O267" s="213"/>
      <c r="P267" s="213"/>
      <c r="Q267" s="213"/>
      <c r="R267" s="213"/>
      <c r="S267" s="213"/>
      <c r="T267" s="213"/>
      <c r="U267" s="213"/>
      <c r="V267" s="213"/>
      <c r="W267" s="213"/>
    </row>
    <row r="268" spans="5:27" ht="18" customHeight="1">
      <c r="F268" s="216" t="s">
        <v>5917</v>
      </c>
      <c r="G268" s="213"/>
      <c r="H268" s="213"/>
      <c r="I268" s="213"/>
      <c r="J268" s="213"/>
      <c r="K268" s="213"/>
      <c r="L268" s="213"/>
      <c r="M268" s="213"/>
      <c r="N268" s="213"/>
      <c r="O268" s="213"/>
      <c r="P268" s="213"/>
      <c r="Q268" s="213"/>
      <c r="R268" s="213"/>
      <c r="S268" s="213"/>
      <c r="T268" s="213"/>
      <c r="U268" s="213"/>
      <c r="V268" s="213"/>
      <c r="W268" s="213"/>
    </row>
    <row r="270" spans="5:27" ht="18" customHeight="1">
      <c r="E270" s="33" t="s">
        <v>5919</v>
      </c>
      <c r="F270" s="33"/>
      <c r="G270" s="33"/>
      <c r="H270" s="33"/>
      <c r="I270" s="33"/>
      <c r="J270" s="33"/>
      <c r="K270" s="33"/>
      <c r="L270" s="33"/>
    </row>
    <row r="272" spans="5:27" ht="18" customHeight="1">
      <c r="F272" s="212" t="s">
        <v>1387</v>
      </c>
      <c r="G272" s="213"/>
      <c r="H272" s="213"/>
      <c r="I272" s="213"/>
      <c r="J272" s="213"/>
      <c r="K272" s="213"/>
      <c r="L272" s="213"/>
      <c r="M272" s="213"/>
      <c r="N272" s="213"/>
    </row>
    <row r="273" spans="4:42" ht="18" customHeight="1">
      <c r="F273" s="214" t="s">
        <v>5812</v>
      </c>
      <c r="G273" s="213"/>
      <c r="H273" s="213"/>
      <c r="I273" s="213"/>
      <c r="J273" s="213"/>
      <c r="K273" s="213"/>
      <c r="L273" s="213"/>
      <c r="M273" s="213"/>
      <c r="N273" s="213"/>
    </row>
    <row r="274" spans="4:42" ht="18" customHeight="1">
      <c r="F274" s="214" t="s">
        <v>5920</v>
      </c>
      <c r="G274" s="213"/>
      <c r="H274" s="213"/>
      <c r="I274" s="213"/>
      <c r="J274" s="213"/>
      <c r="K274" s="213"/>
      <c r="L274" s="213"/>
      <c r="M274" s="213"/>
      <c r="N274" s="213"/>
    </row>
    <row r="275" spans="4:42" ht="18" customHeight="1">
      <c r="F275" s="214" t="s">
        <v>5813</v>
      </c>
      <c r="G275" s="213"/>
      <c r="H275" s="213"/>
      <c r="I275" s="213"/>
      <c r="J275" s="213"/>
      <c r="K275" s="213"/>
      <c r="L275" s="213"/>
      <c r="M275" s="213"/>
      <c r="N275" s="213"/>
    </row>
    <row r="276" spans="4:42" ht="18" customHeight="1">
      <c r="F276" s="212" t="s">
        <v>5921</v>
      </c>
      <c r="G276" s="213"/>
      <c r="H276" s="213"/>
      <c r="I276" s="213"/>
      <c r="J276" s="213"/>
      <c r="K276" s="213"/>
      <c r="L276" s="213"/>
      <c r="M276" s="213"/>
      <c r="N276" s="213"/>
    </row>
    <row r="277" spans="4:42" ht="18" customHeight="1">
      <c r="F277" s="212" t="s">
        <v>5922</v>
      </c>
      <c r="G277" s="213"/>
      <c r="H277" s="213"/>
      <c r="I277" s="213"/>
      <c r="J277" s="213"/>
      <c r="K277" s="213"/>
      <c r="L277" s="213"/>
      <c r="M277" s="213"/>
      <c r="N277" s="213"/>
    </row>
    <row r="278" spans="4:42" ht="18" customHeight="1">
      <c r="F278" s="214" t="s">
        <v>109</v>
      </c>
      <c r="G278" s="213"/>
      <c r="H278" s="213"/>
      <c r="I278" s="213"/>
      <c r="J278" s="213"/>
      <c r="K278" s="213"/>
      <c r="L278" s="213"/>
      <c r="M278" s="213"/>
      <c r="N278" s="213"/>
    </row>
    <row r="282" spans="4:42" ht="18" customHeight="1">
      <c r="D282" s="39" t="s">
        <v>5923</v>
      </c>
      <c r="E282" s="39"/>
      <c r="F282" s="39"/>
      <c r="G282" s="39"/>
      <c r="H282" s="39"/>
    </row>
    <row r="283" spans="4:42" ht="18" customHeight="1">
      <c r="E283" t="s">
        <v>5924</v>
      </c>
    </row>
    <row r="285" spans="4:42" ht="18" customHeight="1">
      <c r="E285" s="33" t="s">
        <v>5927</v>
      </c>
      <c r="F285" s="33"/>
      <c r="G285" s="33"/>
      <c r="H285" s="33"/>
      <c r="I285" s="33"/>
    </row>
    <row r="287" spans="4:42" ht="18" customHeight="1">
      <c r="E287" s="336" t="s">
        <v>5925</v>
      </c>
      <c r="F287" s="337"/>
      <c r="G287" s="337"/>
      <c r="H287" s="338"/>
      <c r="I287" s="336" t="s">
        <v>5926</v>
      </c>
      <c r="J287" s="337"/>
      <c r="K287" s="337"/>
      <c r="L287" s="337"/>
      <c r="M287" s="337"/>
      <c r="N287" s="337"/>
      <c r="O287" s="337"/>
      <c r="P287" s="337"/>
      <c r="Q287" s="337"/>
      <c r="R287" s="337"/>
      <c r="S287" s="338"/>
      <c r="T287" s="336" t="s">
        <v>835</v>
      </c>
      <c r="U287" s="337"/>
      <c r="V287" s="337"/>
      <c r="W287" s="337"/>
      <c r="X287" s="337"/>
      <c r="Y287" s="337"/>
      <c r="Z287" s="337"/>
      <c r="AA287" s="337"/>
      <c r="AB287" s="337"/>
      <c r="AC287" s="337"/>
      <c r="AD287" s="337"/>
      <c r="AE287" s="337"/>
      <c r="AF287" s="337"/>
      <c r="AG287" s="337"/>
      <c r="AH287" s="337"/>
      <c r="AI287" s="338"/>
      <c r="AJ287" s="246"/>
      <c r="AK287" s="245"/>
      <c r="AL287" s="245"/>
      <c r="AM287" s="245"/>
      <c r="AN287" s="245"/>
      <c r="AO287" s="245"/>
      <c r="AP287" s="245"/>
    </row>
    <row r="288" spans="4:42" ht="43.5" customHeight="1">
      <c r="E288" s="297" t="s">
        <v>5928</v>
      </c>
      <c r="F288" s="298"/>
      <c r="G288" s="298"/>
      <c r="H288" s="299"/>
      <c r="I288" s="281" t="s">
        <v>5931</v>
      </c>
      <c r="J288" s="282"/>
      <c r="K288" s="282"/>
      <c r="L288" s="282"/>
      <c r="M288" s="282"/>
      <c r="N288" s="282"/>
      <c r="O288" s="282"/>
      <c r="P288" s="282"/>
      <c r="Q288" s="282"/>
      <c r="R288" s="282"/>
      <c r="S288" s="283"/>
      <c r="T288" s="281" t="s">
        <v>5934</v>
      </c>
      <c r="U288" s="282"/>
      <c r="V288" s="282"/>
      <c r="W288" s="282"/>
      <c r="X288" s="282"/>
      <c r="Y288" s="282"/>
      <c r="Z288" s="282"/>
      <c r="AA288" s="282"/>
      <c r="AB288" s="282"/>
      <c r="AC288" s="282"/>
      <c r="AD288" s="282"/>
      <c r="AE288" s="282"/>
      <c r="AF288" s="282"/>
      <c r="AG288" s="282"/>
      <c r="AH288" s="282"/>
      <c r="AI288" s="283"/>
      <c r="AJ288" s="247"/>
      <c r="AK288" s="245"/>
      <c r="AL288" s="245"/>
      <c r="AM288" s="245"/>
      <c r="AN288" s="245"/>
      <c r="AO288" s="245"/>
      <c r="AP288" s="245"/>
    </row>
    <row r="289" spans="5:42" ht="60" customHeight="1">
      <c r="E289" s="297" t="s">
        <v>5929</v>
      </c>
      <c r="F289" s="298"/>
      <c r="G289" s="298"/>
      <c r="H289" s="299"/>
      <c r="I289" s="281" t="s">
        <v>5932</v>
      </c>
      <c r="J289" s="282"/>
      <c r="K289" s="282"/>
      <c r="L289" s="282"/>
      <c r="M289" s="282"/>
      <c r="N289" s="282"/>
      <c r="O289" s="282"/>
      <c r="P289" s="282"/>
      <c r="Q289" s="282"/>
      <c r="R289" s="282"/>
      <c r="S289" s="283"/>
      <c r="T289" s="281" t="s">
        <v>5935</v>
      </c>
      <c r="U289" s="282"/>
      <c r="V289" s="282"/>
      <c r="W289" s="282"/>
      <c r="X289" s="282"/>
      <c r="Y289" s="282"/>
      <c r="Z289" s="282"/>
      <c r="AA289" s="282"/>
      <c r="AB289" s="282"/>
      <c r="AC289" s="282"/>
      <c r="AD289" s="282"/>
      <c r="AE289" s="282"/>
      <c r="AF289" s="282"/>
      <c r="AG289" s="282"/>
      <c r="AH289" s="282"/>
      <c r="AI289" s="283"/>
      <c r="AJ289" s="247"/>
      <c r="AK289" s="245"/>
      <c r="AL289" s="245"/>
      <c r="AM289" s="245"/>
      <c r="AN289" s="245"/>
      <c r="AO289" s="245"/>
      <c r="AP289" s="245"/>
    </row>
    <row r="290" spans="5:42" ht="59.5" customHeight="1">
      <c r="E290" s="297" t="s">
        <v>5930</v>
      </c>
      <c r="F290" s="298"/>
      <c r="G290" s="298"/>
      <c r="H290" s="299"/>
      <c r="I290" s="281" t="s">
        <v>5933</v>
      </c>
      <c r="J290" s="282"/>
      <c r="K290" s="282"/>
      <c r="L290" s="282"/>
      <c r="M290" s="282"/>
      <c r="N290" s="282"/>
      <c r="O290" s="282"/>
      <c r="P290" s="282"/>
      <c r="Q290" s="282"/>
      <c r="R290" s="282"/>
      <c r="S290" s="283"/>
      <c r="T290" s="339" t="s">
        <v>5936</v>
      </c>
      <c r="U290" s="340"/>
      <c r="V290" s="340"/>
      <c r="W290" s="340"/>
      <c r="X290" s="340"/>
      <c r="Y290" s="340"/>
      <c r="Z290" s="340"/>
      <c r="AA290" s="340"/>
      <c r="AB290" s="340"/>
      <c r="AC290" s="340"/>
      <c r="AD290" s="340"/>
      <c r="AE290" s="340"/>
      <c r="AF290" s="340"/>
      <c r="AG290" s="340"/>
      <c r="AH290" s="340"/>
      <c r="AI290" s="341"/>
      <c r="AJ290" s="248"/>
      <c r="AK290" s="245"/>
      <c r="AL290" s="245"/>
      <c r="AM290" s="245"/>
      <c r="AN290" s="245"/>
      <c r="AO290" s="245"/>
      <c r="AP290" s="245"/>
    </row>
    <row r="292" spans="5:42" ht="18" customHeight="1">
      <c r="E292" s="33" t="s">
        <v>5968</v>
      </c>
      <c r="F292" s="33"/>
      <c r="G292" s="33"/>
      <c r="H292" s="33"/>
    </row>
    <row r="294" spans="5:42" ht="18" customHeight="1">
      <c r="F294" t="s">
        <v>5937</v>
      </c>
    </row>
    <row r="295" spans="5:42" ht="18" customHeight="1">
      <c r="F295" t="s">
        <v>5938</v>
      </c>
    </row>
    <row r="296" spans="5:42" ht="18" customHeight="1">
      <c r="G296" t="s">
        <v>5939</v>
      </c>
    </row>
    <row r="297" spans="5:42" ht="18" customHeight="1">
      <c r="G297" t="s">
        <v>5940</v>
      </c>
    </row>
    <row r="299" spans="5:42" ht="18" customHeight="1">
      <c r="G299" t="s">
        <v>5941</v>
      </c>
    </row>
    <row r="300" spans="5:42" ht="18" customHeight="1">
      <c r="F300" t="s">
        <v>5942</v>
      </c>
    </row>
    <row r="301" spans="5:42" ht="18" customHeight="1">
      <c r="F301" s="85" t="s">
        <v>5943</v>
      </c>
      <c r="G301" s="86"/>
      <c r="H301" s="86"/>
      <c r="I301" s="86"/>
      <c r="J301" s="86"/>
      <c r="K301" s="86"/>
    </row>
    <row r="303" spans="5:42" ht="18" customHeight="1">
      <c r="F303" t="s">
        <v>5790</v>
      </c>
    </row>
    <row r="304" spans="5:42" ht="18" customHeight="1">
      <c r="G304" t="s">
        <v>5791</v>
      </c>
    </row>
    <row r="306" spans="6:22" ht="18" customHeight="1">
      <c r="F306" t="s">
        <v>5944</v>
      </c>
    </row>
    <row r="307" spans="6:22" ht="18" customHeight="1">
      <c r="G307" t="s">
        <v>5792</v>
      </c>
    </row>
    <row r="309" spans="6:22" ht="18" customHeight="1">
      <c r="G309" s="85" t="s">
        <v>5945</v>
      </c>
      <c r="H309" s="86"/>
      <c r="I309" s="86"/>
      <c r="J309" s="86"/>
      <c r="K309" s="86"/>
      <c r="L309" s="86"/>
    </row>
    <row r="311" spans="6:22" ht="18" customHeight="1">
      <c r="F311" t="s">
        <v>4946</v>
      </c>
    </row>
    <row r="312" spans="6:22" ht="18" customHeight="1">
      <c r="G312" t="s">
        <v>5946</v>
      </c>
    </row>
    <row r="313" spans="6:22" ht="18" customHeight="1">
      <c r="F313" t="s">
        <v>5947</v>
      </c>
    </row>
    <row r="316" spans="6:22" ht="18" customHeight="1">
      <c r="F316" s="212" t="s">
        <v>5954</v>
      </c>
      <c r="G316" s="213"/>
      <c r="H316" s="213"/>
      <c r="I316" s="213"/>
      <c r="J316" s="213"/>
      <c r="K316" s="213"/>
      <c r="L316" s="213"/>
      <c r="M316" s="213"/>
      <c r="N316" s="213"/>
      <c r="O316" s="213"/>
      <c r="P316" s="213"/>
      <c r="Q316" s="213"/>
      <c r="R316" s="213"/>
      <c r="S316" s="213"/>
      <c r="T316" s="213"/>
      <c r="U316" s="213"/>
      <c r="V316" s="213"/>
    </row>
    <row r="317" spans="6:22" ht="18" customHeight="1">
      <c r="F317" s="214" t="s">
        <v>5950</v>
      </c>
      <c r="G317" s="213"/>
      <c r="H317" s="213"/>
      <c r="I317" s="213"/>
      <c r="J317" s="213"/>
      <c r="K317" s="213"/>
      <c r="L317" s="213"/>
      <c r="M317" s="213"/>
      <c r="N317" s="213"/>
      <c r="O317" s="213"/>
      <c r="P317" s="213"/>
      <c r="Q317" s="213"/>
      <c r="R317" s="213"/>
      <c r="S317" s="213"/>
      <c r="T317" s="213"/>
      <c r="U317" s="213"/>
      <c r="V317" s="213"/>
    </row>
    <row r="318" spans="6:22" ht="18" customHeight="1">
      <c r="F318" s="214" t="s">
        <v>1054</v>
      </c>
      <c r="G318" s="213"/>
      <c r="H318" s="213"/>
      <c r="I318" s="213"/>
      <c r="J318" s="213"/>
      <c r="K318" s="213"/>
      <c r="L318" s="213"/>
      <c r="M318" s="213"/>
      <c r="N318" s="213"/>
      <c r="O318" s="213"/>
      <c r="P318" s="213"/>
      <c r="Q318" s="213"/>
      <c r="R318" s="213"/>
      <c r="S318" s="213"/>
      <c r="T318" s="213"/>
      <c r="U318" s="213"/>
      <c r="V318" s="213"/>
    </row>
    <row r="319" spans="6:22" ht="18" customHeight="1">
      <c r="F319" s="214" t="s">
        <v>5951</v>
      </c>
      <c r="G319" s="213"/>
      <c r="H319" s="213"/>
      <c r="I319" s="213"/>
      <c r="J319" s="213"/>
      <c r="K319" s="213"/>
      <c r="L319" s="213"/>
      <c r="M319" s="213"/>
      <c r="N319" s="213"/>
      <c r="O319" s="213"/>
      <c r="P319" s="213"/>
      <c r="Q319" s="213"/>
      <c r="R319" s="213"/>
      <c r="S319" s="213"/>
      <c r="T319" s="213"/>
      <c r="U319" s="213"/>
      <c r="V319" s="213"/>
    </row>
    <row r="320" spans="6:22" ht="18" customHeight="1">
      <c r="F320" s="214" t="s">
        <v>5806</v>
      </c>
      <c r="G320" s="213"/>
      <c r="H320" s="213"/>
      <c r="I320" s="213"/>
      <c r="J320" s="213"/>
      <c r="K320" s="213"/>
      <c r="L320" s="213"/>
      <c r="M320" s="213"/>
      <c r="N320" s="213"/>
      <c r="O320" s="213"/>
      <c r="P320" s="213"/>
      <c r="Q320" s="213"/>
      <c r="R320" s="213"/>
      <c r="S320" s="213"/>
      <c r="T320" s="213"/>
      <c r="U320" s="213"/>
      <c r="V320" s="213"/>
    </row>
    <row r="321" spans="5:24" ht="18" customHeight="1">
      <c r="F321" s="214" t="s">
        <v>5955</v>
      </c>
      <c r="G321" s="213"/>
      <c r="H321" s="213"/>
      <c r="I321" s="213"/>
      <c r="J321" s="213"/>
      <c r="K321" s="213"/>
      <c r="L321" s="213"/>
      <c r="M321" s="213"/>
      <c r="N321" s="213"/>
      <c r="O321" s="213"/>
      <c r="P321" s="213"/>
      <c r="Q321" s="213"/>
      <c r="R321" s="213"/>
      <c r="S321" s="213"/>
      <c r="T321" s="213"/>
      <c r="U321" s="213"/>
      <c r="V321" s="213"/>
    </row>
    <row r="322" spans="5:24" ht="18" customHeight="1">
      <c r="F322" s="214" t="s">
        <v>3115</v>
      </c>
      <c r="G322" s="213"/>
      <c r="H322" s="213"/>
      <c r="I322" s="213"/>
      <c r="J322" s="213"/>
      <c r="K322" s="213"/>
      <c r="L322" s="213"/>
      <c r="M322" s="213"/>
      <c r="N322" s="213"/>
      <c r="O322" s="213"/>
      <c r="P322" s="213"/>
      <c r="Q322" s="213"/>
      <c r="R322" s="213"/>
      <c r="S322" s="213"/>
      <c r="T322" s="213"/>
      <c r="U322" s="213"/>
      <c r="V322" s="213"/>
    </row>
    <row r="323" spans="5:24" ht="18" customHeight="1">
      <c r="F323" s="214" t="s">
        <v>5956</v>
      </c>
      <c r="G323" s="213"/>
      <c r="H323" s="213"/>
      <c r="I323" s="213"/>
      <c r="J323" s="213"/>
      <c r="K323" s="213"/>
      <c r="L323" s="213"/>
      <c r="M323" s="213"/>
      <c r="N323" s="213"/>
      <c r="O323" s="213"/>
      <c r="P323" s="213"/>
      <c r="Q323" s="213"/>
      <c r="R323" s="213"/>
      <c r="S323" s="213"/>
      <c r="T323" s="213"/>
      <c r="U323" s="213"/>
      <c r="V323" s="213"/>
    </row>
    <row r="324" spans="5:24" ht="18" customHeight="1">
      <c r="F324" s="214" t="s">
        <v>5952</v>
      </c>
      <c r="G324" s="213"/>
      <c r="H324" s="213"/>
      <c r="I324" s="213"/>
      <c r="J324" s="213"/>
      <c r="K324" s="213"/>
      <c r="L324" s="213"/>
      <c r="M324" s="213"/>
      <c r="N324" s="213"/>
      <c r="O324" s="213"/>
      <c r="P324" s="213"/>
      <c r="Q324" s="213"/>
      <c r="R324" s="213"/>
      <c r="S324" s="213"/>
      <c r="T324" s="213"/>
      <c r="U324" s="213"/>
      <c r="V324" s="213"/>
    </row>
    <row r="325" spans="5:24" ht="18" customHeight="1">
      <c r="F325" s="215" t="s">
        <v>3826</v>
      </c>
      <c r="G325" s="213"/>
      <c r="H325" s="213"/>
      <c r="I325" s="213"/>
      <c r="J325" s="213"/>
      <c r="K325" s="213"/>
      <c r="L325" s="213"/>
      <c r="M325" s="213"/>
      <c r="N325" s="213"/>
      <c r="O325" s="213"/>
      <c r="P325" s="213"/>
      <c r="Q325" s="213"/>
      <c r="R325" s="213"/>
      <c r="S325" s="213"/>
      <c r="T325" s="213"/>
      <c r="U325" s="213"/>
      <c r="V325" s="213"/>
    </row>
    <row r="326" spans="5:24" ht="18" customHeight="1">
      <c r="F326" s="216" t="s">
        <v>5953</v>
      </c>
      <c r="G326" s="213"/>
      <c r="H326" s="213"/>
      <c r="I326" s="213"/>
      <c r="J326" s="213"/>
      <c r="K326" s="213"/>
      <c r="L326" s="213"/>
      <c r="M326" s="213"/>
      <c r="N326" s="213"/>
      <c r="O326" s="213"/>
      <c r="P326" s="213"/>
      <c r="Q326" s="213"/>
      <c r="R326" s="213"/>
      <c r="S326" s="213"/>
      <c r="T326" s="213"/>
      <c r="U326" s="213"/>
      <c r="V326" s="213"/>
    </row>
    <row r="327" spans="5:24" s="62" customFormat="1" ht="18" customHeight="1">
      <c r="F327" s="121"/>
    </row>
    <row r="328" spans="5:24" s="62" customFormat="1" ht="18" customHeight="1">
      <c r="E328" s="249" t="s">
        <v>5966</v>
      </c>
      <c r="F328" s="249"/>
      <c r="G328" s="249"/>
      <c r="H328" s="249"/>
      <c r="I328" s="249"/>
    </row>
    <row r="329" spans="5:24" s="62" customFormat="1" ht="18" customHeight="1">
      <c r="E329" s="250"/>
      <c r="F329" s="250" t="s">
        <v>5970</v>
      </c>
      <c r="G329" s="250"/>
      <c r="H329" s="250"/>
      <c r="I329" s="250"/>
    </row>
    <row r="330" spans="5:24" ht="18" customHeight="1">
      <c r="E330" s="194"/>
      <c r="F330" s="194" t="s">
        <v>5967</v>
      </c>
      <c r="G330" s="194"/>
      <c r="H330" s="194"/>
      <c r="I330" s="194"/>
    </row>
    <row r="332" spans="5:24" ht="18" customHeight="1">
      <c r="F332" s="207" t="s">
        <v>5970</v>
      </c>
      <c r="G332" s="207"/>
      <c r="H332" s="207"/>
      <c r="I332" s="207"/>
    </row>
    <row r="333" spans="5:24" s="62" customFormat="1" ht="18" customHeight="1"/>
    <row r="334" spans="5:24" ht="18" customHeight="1">
      <c r="G334" s="212" t="s">
        <v>4963</v>
      </c>
      <c r="H334" s="213"/>
      <c r="I334" s="213"/>
      <c r="J334" s="213"/>
      <c r="K334" s="213"/>
      <c r="L334" s="213"/>
      <c r="M334" s="213"/>
      <c r="N334" s="213"/>
      <c r="O334" s="213"/>
      <c r="P334" s="213"/>
      <c r="Q334" s="213"/>
      <c r="R334" s="213"/>
      <c r="S334" s="213"/>
      <c r="T334" s="213"/>
      <c r="U334" s="213"/>
      <c r="V334" s="213"/>
      <c r="W334" s="213"/>
      <c r="X334" s="213"/>
    </row>
    <row r="335" spans="5:24" ht="18" customHeight="1">
      <c r="G335" s="214" t="s">
        <v>4943</v>
      </c>
      <c r="H335" s="213"/>
      <c r="I335" s="213"/>
      <c r="J335" s="213"/>
      <c r="K335" s="213"/>
      <c r="L335" s="213"/>
      <c r="M335" s="213"/>
      <c r="N335" s="213"/>
      <c r="O335" s="213"/>
      <c r="P335" s="213"/>
      <c r="Q335" s="213"/>
      <c r="R335" s="213"/>
      <c r="S335" s="213"/>
      <c r="T335" s="213"/>
      <c r="U335" s="213"/>
      <c r="V335" s="213"/>
      <c r="W335" s="213"/>
      <c r="X335" s="213"/>
    </row>
    <row r="336" spans="5:24" ht="18" customHeight="1">
      <c r="G336" s="214" t="s">
        <v>5959</v>
      </c>
      <c r="H336" s="213"/>
      <c r="I336" s="213"/>
      <c r="J336" s="213"/>
      <c r="K336" s="213"/>
      <c r="L336" s="213"/>
      <c r="M336" s="213"/>
      <c r="N336" s="213"/>
      <c r="O336" s="213"/>
      <c r="P336" s="213"/>
      <c r="Q336" s="213"/>
      <c r="R336" s="213"/>
      <c r="S336" s="213"/>
      <c r="T336" s="213"/>
      <c r="U336" s="213"/>
      <c r="V336" s="213"/>
      <c r="W336" s="213"/>
      <c r="X336" s="213"/>
    </row>
    <row r="337" spans="6:24" ht="18" customHeight="1">
      <c r="G337" s="214" t="s">
        <v>3115</v>
      </c>
      <c r="H337" s="213"/>
      <c r="I337" s="213"/>
      <c r="J337" s="213"/>
      <c r="K337" s="213"/>
      <c r="L337" s="213"/>
      <c r="M337" s="213"/>
      <c r="N337" s="213"/>
      <c r="O337" s="213"/>
      <c r="P337" s="213"/>
      <c r="Q337" s="213"/>
      <c r="R337" s="213"/>
      <c r="S337" s="213"/>
      <c r="T337" s="213"/>
      <c r="U337" s="213"/>
      <c r="V337" s="213"/>
      <c r="W337" s="213"/>
      <c r="X337" s="213"/>
    </row>
    <row r="338" spans="6:24" ht="18" customHeight="1">
      <c r="G338" s="214" t="s">
        <v>5961</v>
      </c>
      <c r="H338" s="213"/>
      <c r="I338" s="213"/>
      <c r="J338" s="213"/>
      <c r="K338" s="213"/>
      <c r="L338" s="213"/>
      <c r="M338" s="213"/>
      <c r="N338" s="213"/>
      <c r="O338" s="213"/>
      <c r="P338" s="213"/>
      <c r="Q338" s="213"/>
      <c r="R338" s="213"/>
      <c r="S338" s="213"/>
      <c r="T338" s="213"/>
      <c r="U338" s="213"/>
      <c r="V338" s="213"/>
      <c r="W338" s="213"/>
      <c r="X338" s="213"/>
    </row>
    <row r="339" spans="6:24" ht="18" customHeight="1">
      <c r="G339" s="214" t="s">
        <v>3127</v>
      </c>
      <c r="H339" s="213"/>
      <c r="I339" s="213"/>
      <c r="J339" s="213"/>
      <c r="K339" s="213"/>
      <c r="L339" s="213"/>
      <c r="M339" s="213"/>
      <c r="N339" s="213"/>
      <c r="O339" s="213"/>
      <c r="P339" s="213"/>
      <c r="Q339" s="213"/>
      <c r="R339" s="213"/>
      <c r="S339" s="213"/>
      <c r="T339" s="213"/>
      <c r="U339" s="213"/>
      <c r="V339" s="213"/>
      <c r="W339" s="213"/>
      <c r="X339" s="213"/>
    </row>
    <row r="340" spans="6:24" ht="18" customHeight="1">
      <c r="G340" s="214" t="s">
        <v>5962</v>
      </c>
      <c r="H340" s="213"/>
      <c r="I340" s="213"/>
      <c r="J340" s="213"/>
      <c r="K340" s="213"/>
      <c r="L340" s="213"/>
      <c r="M340" s="213"/>
      <c r="N340" s="213"/>
      <c r="O340" s="213"/>
      <c r="P340" s="213"/>
      <c r="Q340" s="213"/>
      <c r="R340" s="213"/>
      <c r="S340" s="213"/>
      <c r="T340" s="213"/>
      <c r="U340" s="213"/>
      <c r="V340" s="213"/>
      <c r="W340" s="213"/>
      <c r="X340" s="213"/>
    </row>
    <row r="341" spans="6:24" ht="18" customHeight="1">
      <c r="G341" s="214" t="s">
        <v>3118</v>
      </c>
      <c r="H341" s="213"/>
      <c r="I341" s="213"/>
      <c r="J341" s="213"/>
      <c r="K341" s="213"/>
      <c r="L341" s="213"/>
      <c r="M341" s="213"/>
      <c r="N341" s="213"/>
      <c r="O341" s="213"/>
      <c r="P341" s="213"/>
      <c r="Q341" s="213"/>
      <c r="R341" s="213"/>
      <c r="S341" s="213"/>
      <c r="T341" s="213"/>
      <c r="U341" s="213"/>
      <c r="V341" s="213"/>
      <c r="W341" s="213"/>
      <c r="X341" s="213"/>
    </row>
    <row r="342" spans="6:24" ht="18" customHeight="1">
      <c r="G342" s="215" t="s">
        <v>3826</v>
      </c>
      <c r="H342" s="213"/>
      <c r="I342" s="213"/>
      <c r="J342" s="213"/>
      <c r="K342" s="213"/>
      <c r="L342" s="213"/>
      <c r="M342" s="213"/>
      <c r="N342" s="213"/>
      <c r="O342" s="213"/>
      <c r="P342" s="213"/>
      <c r="Q342" s="213"/>
      <c r="R342" s="213"/>
      <c r="S342" s="213"/>
      <c r="T342" s="213"/>
      <c r="U342" s="213"/>
      <c r="V342" s="213"/>
      <c r="W342" s="213"/>
      <c r="X342" s="213"/>
    </row>
    <row r="343" spans="6:24" ht="18" customHeight="1">
      <c r="G343" s="216" t="s">
        <v>5960</v>
      </c>
      <c r="H343" s="213"/>
      <c r="I343" s="213"/>
      <c r="J343" s="213"/>
      <c r="K343" s="213"/>
      <c r="L343" s="213"/>
      <c r="M343" s="213"/>
      <c r="N343" s="213"/>
      <c r="O343" s="213"/>
      <c r="P343" s="213"/>
      <c r="Q343" s="213"/>
      <c r="R343" s="213"/>
      <c r="S343" s="213"/>
      <c r="T343" s="213"/>
      <c r="U343" s="213"/>
      <c r="V343" s="213"/>
      <c r="W343" s="213"/>
      <c r="X343" s="213"/>
    </row>
    <row r="344" spans="6:24" ht="18" customHeight="1">
      <c r="G344" s="216" t="s">
        <v>185</v>
      </c>
      <c r="H344" s="213"/>
      <c r="I344" s="213"/>
      <c r="J344" s="213"/>
      <c r="K344" s="213"/>
      <c r="L344" s="213"/>
      <c r="M344" s="213"/>
      <c r="N344" s="213"/>
      <c r="O344" s="213"/>
      <c r="P344" s="213"/>
      <c r="Q344" s="213"/>
      <c r="R344" s="213"/>
      <c r="S344" s="213"/>
      <c r="T344" s="213"/>
      <c r="U344" s="213"/>
      <c r="V344" s="213"/>
      <c r="W344" s="213"/>
      <c r="X344" s="213"/>
    </row>
    <row r="345" spans="6:24" ht="18" customHeight="1">
      <c r="G345" s="216" t="s">
        <v>4958</v>
      </c>
      <c r="H345" s="213"/>
      <c r="I345" s="213"/>
      <c r="J345" s="213"/>
      <c r="K345" s="213"/>
      <c r="L345" s="213"/>
      <c r="M345" s="213"/>
      <c r="N345" s="213"/>
      <c r="O345" s="213"/>
      <c r="P345" s="213"/>
      <c r="Q345" s="213"/>
      <c r="R345" s="213"/>
      <c r="S345" s="213"/>
      <c r="T345" s="213"/>
      <c r="U345" s="213"/>
      <c r="V345" s="213"/>
      <c r="W345" s="213"/>
      <c r="X345" s="213"/>
    </row>
    <row r="347" spans="6:24" ht="18" customHeight="1">
      <c r="F347" s="243" t="s">
        <v>5969</v>
      </c>
      <c r="G347" s="244"/>
      <c r="H347" s="244"/>
      <c r="I347" s="244"/>
    </row>
    <row r="348" spans="6:24" s="62" customFormat="1" ht="18" customHeight="1">
      <c r="F348" s="159"/>
      <c r="G348" s="143"/>
      <c r="H348" s="143"/>
      <c r="I348" s="143"/>
    </row>
    <row r="349" spans="6:24" ht="18" customHeight="1">
      <c r="G349" s="212" t="s">
        <v>5963</v>
      </c>
      <c r="H349" s="213"/>
      <c r="I349" s="213"/>
      <c r="J349" s="213"/>
      <c r="K349" s="213"/>
      <c r="L349" s="213"/>
      <c r="M349" s="213"/>
      <c r="N349" s="213"/>
    </row>
    <row r="350" spans="6:24" ht="18" customHeight="1">
      <c r="G350" s="212" t="s">
        <v>5964</v>
      </c>
      <c r="H350" s="213"/>
      <c r="I350" s="213"/>
      <c r="J350" s="213"/>
      <c r="K350" s="213"/>
      <c r="L350" s="213"/>
      <c r="M350" s="213"/>
      <c r="N350" s="213"/>
    </row>
    <row r="351" spans="6:24" ht="18" customHeight="1">
      <c r="G351" s="214" t="s">
        <v>109</v>
      </c>
      <c r="H351" s="213"/>
      <c r="I351" s="213"/>
      <c r="J351" s="213"/>
      <c r="K351" s="213"/>
      <c r="L351" s="213"/>
      <c r="M351" s="213"/>
      <c r="N351" s="213"/>
    </row>
    <row r="356" spans="6:20" ht="18" customHeight="1">
      <c r="F356" s="207" t="s">
        <v>5971</v>
      </c>
      <c r="G356" s="207"/>
      <c r="H356" s="207"/>
      <c r="I356" s="207"/>
      <c r="J356" s="207"/>
      <c r="K356" s="207"/>
      <c r="L356" s="207"/>
      <c r="M356" s="207"/>
      <c r="N356" s="207"/>
    </row>
    <row r="357" spans="6:20" s="62" customFormat="1" ht="18" customHeight="1"/>
    <row r="358" spans="6:20" ht="18" customHeight="1">
      <c r="G358" s="212" t="s">
        <v>1029</v>
      </c>
      <c r="H358" s="213"/>
      <c r="I358" s="213"/>
      <c r="J358" s="213"/>
      <c r="K358" s="213"/>
      <c r="L358" s="213"/>
      <c r="M358" s="213"/>
      <c r="N358" s="213"/>
      <c r="O358" s="213"/>
      <c r="P358" s="213"/>
      <c r="Q358" s="213"/>
      <c r="R358" s="213"/>
      <c r="S358" s="213"/>
      <c r="T358" s="213"/>
    </row>
    <row r="359" spans="6:20" ht="18" customHeight="1">
      <c r="G359" s="214" t="s">
        <v>279</v>
      </c>
      <c r="H359" s="213"/>
      <c r="I359" s="213"/>
      <c r="J359" s="213"/>
      <c r="K359" s="213"/>
      <c r="L359" s="213"/>
      <c r="M359" s="213"/>
      <c r="N359" s="213"/>
      <c r="O359" s="213"/>
      <c r="P359" s="213"/>
      <c r="Q359" s="213"/>
      <c r="R359" s="213"/>
      <c r="S359" s="213"/>
      <c r="T359" s="213"/>
    </row>
    <row r="360" spans="6:20" ht="18" customHeight="1">
      <c r="G360" s="214" t="s">
        <v>583</v>
      </c>
      <c r="H360" s="213"/>
      <c r="I360" s="213"/>
      <c r="J360" s="213"/>
      <c r="K360" s="213"/>
      <c r="L360" s="213"/>
      <c r="M360" s="213"/>
      <c r="N360" s="213"/>
      <c r="O360" s="213"/>
      <c r="P360" s="213"/>
      <c r="Q360" s="213"/>
      <c r="R360" s="213"/>
      <c r="S360" s="213"/>
      <c r="T360" s="213"/>
    </row>
    <row r="361" spans="6:20" ht="18" customHeight="1">
      <c r="G361" s="214" t="s">
        <v>5965</v>
      </c>
      <c r="H361" s="213"/>
      <c r="I361" s="213"/>
      <c r="J361" s="213"/>
      <c r="K361" s="213"/>
      <c r="L361" s="213"/>
      <c r="M361" s="213"/>
      <c r="N361" s="213"/>
      <c r="O361" s="213"/>
      <c r="P361" s="213"/>
      <c r="Q361" s="213"/>
      <c r="R361" s="213"/>
      <c r="S361" s="213"/>
      <c r="T361" s="213"/>
    </row>
    <row r="362" spans="6:20" ht="18" customHeight="1">
      <c r="G362" s="212" t="s">
        <v>974</v>
      </c>
      <c r="H362" s="213"/>
      <c r="I362" s="213"/>
      <c r="J362" s="213"/>
      <c r="K362" s="213"/>
      <c r="L362" s="213"/>
      <c r="M362" s="213"/>
      <c r="N362" s="213"/>
      <c r="O362" s="213"/>
      <c r="P362" s="213"/>
      <c r="Q362" s="213"/>
      <c r="R362" s="213"/>
      <c r="S362" s="213"/>
      <c r="T362" s="213"/>
    </row>
    <row r="363" spans="6:20" ht="18" customHeight="1">
      <c r="G363" s="214" t="s">
        <v>109</v>
      </c>
      <c r="H363" s="213"/>
      <c r="I363" s="213"/>
      <c r="J363" s="213"/>
      <c r="K363" s="213"/>
      <c r="L363" s="213"/>
      <c r="M363" s="213"/>
      <c r="N363" s="213"/>
      <c r="O363" s="213"/>
      <c r="P363" s="213"/>
      <c r="Q363" s="213"/>
      <c r="R363" s="213"/>
      <c r="S363" s="213"/>
      <c r="T363" s="213"/>
    </row>
    <row r="379" spans="5:9" ht="18" customHeight="1">
      <c r="E379" s="249" t="s">
        <v>5972</v>
      </c>
      <c r="F379" s="249"/>
      <c r="G379" s="249"/>
      <c r="H379" s="249"/>
      <c r="I379" s="249"/>
    </row>
    <row r="381" spans="5:9" ht="18" customHeight="1">
      <c r="F381" s="54" t="s">
        <v>5974</v>
      </c>
    </row>
    <row r="382" spans="5:9" ht="18" customHeight="1">
      <c r="F382" s="52" t="s">
        <v>5973</v>
      </c>
    </row>
    <row r="385" spans="4:9" ht="18" customHeight="1">
      <c r="D385" s="39" t="s">
        <v>5786</v>
      </c>
      <c r="E385" s="39"/>
      <c r="F385" s="39"/>
      <c r="G385" s="39"/>
    </row>
    <row r="386" spans="4:9" ht="18" customHeight="1">
      <c r="E386" t="s">
        <v>5975</v>
      </c>
    </row>
    <row r="387" spans="4:9" ht="18" customHeight="1">
      <c r="E387" t="s">
        <v>5976</v>
      </c>
    </row>
    <row r="389" spans="4:9" ht="18" customHeight="1">
      <c r="E389" s="33" t="s">
        <v>5977</v>
      </c>
      <c r="F389" s="33"/>
      <c r="G389" s="33"/>
      <c r="H389" s="33"/>
      <c r="I389" s="33"/>
    </row>
    <row r="390" spans="4:9" ht="18" customHeight="1">
      <c r="F390" t="s">
        <v>5978</v>
      </c>
    </row>
    <row r="392" spans="4:9" ht="18" customHeight="1">
      <c r="F392" s="207" t="s">
        <v>5979</v>
      </c>
      <c r="G392" s="207"/>
      <c r="H392" s="207"/>
      <c r="I392" s="207"/>
    </row>
    <row r="393" spans="4:9" ht="18" customHeight="1">
      <c r="G393" t="s">
        <v>6038</v>
      </c>
    </row>
    <row r="395" spans="4:9" ht="18" customHeight="1">
      <c r="G395" s="237" t="s">
        <v>467</v>
      </c>
      <c r="H395" s="237"/>
      <c r="I395" s="237"/>
    </row>
    <row r="396" spans="4:9" ht="18" customHeight="1">
      <c r="H396" t="s">
        <v>5984</v>
      </c>
    </row>
    <row r="397" spans="4:9" ht="18" customHeight="1">
      <c r="H397" t="s">
        <v>5790</v>
      </c>
    </row>
    <row r="398" spans="4:9" ht="18" customHeight="1">
      <c r="I398" t="s">
        <v>5980</v>
      </c>
    </row>
    <row r="399" spans="4:9" ht="18" customHeight="1">
      <c r="H399" t="s">
        <v>5985</v>
      </c>
    </row>
    <row r="401" spans="5:19" ht="18" customHeight="1">
      <c r="F401" s="207" t="s">
        <v>5981</v>
      </c>
      <c r="G401" s="207"/>
      <c r="H401" s="207"/>
      <c r="I401" s="207"/>
    </row>
    <row r="402" spans="5:19" ht="18" customHeight="1">
      <c r="G402" t="s">
        <v>5982</v>
      </c>
    </row>
    <row r="404" spans="5:19" ht="18" customHeight="1">
      <c r="G404" s="237" t="s">
        <v>467</v>
      </c>
      <c r="H404" s="237"/>
      <c r="I404" s="237"/>
    </row>
    <row r="405" spans="5:19" ht="18" customHeight="1">
      <c r="H405" t="s">
        <v>5983</v>
      </c>
    </row>
    <row r="406" spans="5:19" ht="18" customHeight="1">
      <c r="H406" t="s">
        <v>5790</v>
      </c>
    </row>
    <row r="408" spans="5:19" ht="18" customHeight="1">
      <c r="H408" t="s">
        <v>5986</v>
      </c>
    </row>
    <row r="410" spans="5:19" ht="18" customHeight="1">
      <c r="E410" s="33" t="s">
        <v>5987</v>
      </c>
      <c r="F410" s="33"/>
      <c r="G410" s="33"/>
    </row>
    <row r="412" spans="5:19" ht="18" customHeight="1">
      <c r="F412" s="251" t="s">
        <v>5988</v>
      </c>
      <c r="G412" s="252"/>
      <c r="H412" s="252"/>
      <c r="I412" s="252"/>
      <c r="J412" s="252"/>
    </row>
    <row r="413" spans="5:19" ht="18" customHeight="1">
      <c r="F413" s="54" t="s">
        <v>6016</v>
      </c>
    </row>
    <row r="414" spans="5:19" ht="18" customHeight="1">
      <c r="F414" s="76" t="s">
        <v>5806</v>
      </c>
    </row>
    <row r="415" spans="5:19" ht="18" customHeight="1">
      <c r="F415" s="76" t="s">
        <v>6017</v>
      </c>
    </row>
    <row r="416" spans="5:19" ht="18" customHeight="1">
      <c r="F416" s="76" t="s">
        <v>5989</v>
      </c>
      <c r="G416" s="256"/>
      <c r="H416" s="256"/>
      <c r="I416" s="256"/>
      <c r="J416" s="256"/>
      <c r="K416" s="256"/>
      <c r="L416" s="256"/>
      <c r="M416" s="256"/>
      <c r="N416" s="256"/>
      <c r="O416" s="256"/>
      <c r="P416" s="256"/>
      <c r="Q416" s="256"/>
      <c r="R416" s="256"/>
      <c r="S416" s="256"/>
    </row>
    <row r="417" spans="6:20" ht="18" customHeight="1">
      <c r="F417" s="76" t="s">
        <v>3127</v>
      </c>
    </row>
    <row r="418" spans="6:20" ht="18" customHeight="1">
      <c r="F418" s="76" t="s">
        <v>5990</v>
      </c>
      <c r="G418" s="256"/>
      <c r="H418" s="256"/>
      <c r="I418" s="256"/>
      <c r="J418" s="256"/>
      <c r="K418" s="256"/>
      <c r="L418" s="256"/>
      <c r="M418" s="256"/>
      <c r="N418" s="256"/>
      <c r="O418" s="256"/>
      <c r="P418" s="256"/>
      <c r="Q418" s="256"/>
      <c r="R418" s="256"/>
      <c r="S418" s="256"/>
    </row>
    <row r="419" spans="6:20" ht="18" customHeight="1">
      <c r="F419" s="76" t="s">
        <v>3127</v>
      </c>
    </row>
    <row r="420" spans="6:20" ht="18" customHeight="1">
      <c r="F420" s="76" t="s">
        <v>5991</v>
      </c>
      <c r="G420" s="256"/>
      <c r="H420" s="256"/>
      <c r="I420" s="256"/>
      <c r="J420" s="256"/>
      <c r="K420" s="256"/>
      <c r="L420" s="256"/>
      <c r="M420" s="256"/>
      <c r="N420" s="256"/>
      <c r="O420" s="256"/>
      <c r="P420" s="256"/>
      <c r="Q420" s="256"/>
      <c r="R420" s="256"/>
      <c r="S420" s="256"/>
      <c r="T420" s="256"/>
    </row>
    <row r="421" spans="6:20" ht="18" customHeight="1">
      <c r="F421" s="76" t="s">
        <v>3118</v>
      </c>
    </row>
    <row r="422" spans="6:20" ht="18" customHeight="1">
      <c r="F422" s="139" t="s">
        <v>3826</v>
      </c>
    </row>
    <row r="423" spans="6:20" ht="18" customHeight="1">
      <c r="F423" s="52" t="s">
        <v>5992</v>
      </c>
    </row>
    <row r="424" spans="6:20" ht="18" customHeight="1">
      <c r="F424" s="52"/>
    </row>
    <row r="425" spans="6:20" ht="18" customHeight="1">
      <c r="F425" s="251" t="s">
        <v>5993</v>
      </c>
      <c r="G425" s="252"/>
      <c r="H425" s="252"/>
      <c r="I425" s="252"/>
    </row>
    <row r="426" spans="6:20" s="62" customFormat="1" ht="18" customHeight="1">
      <c r="F426" s="159"/>
      <c r="G426" s="143"/>
      <c r="H426" s="143"/>
      <c r="I426" s="143"/>
    </row>
    <row r="427" spans="6:20" ht="18" customHeight="1">
      <c r="F427" s="253" t="s">
        <v>6018</v>
      </c>
      <c r="G427" s="254"/>
      <c r="H427" s="254"/>
      <c r="I427" s="254"/>
      <c r="J427" s="254"/>
      <c r="K427" s="254"/>
      <c r="L427" s="254"/>
      <c r="M427" s="254"/>
      <c r="N427" s="254"/>
      <c r="O427" s="254"/>
      <c r="P427" s="254"/>
      <c r="Q427" s="254"/>
    </row>
    <row r="428" spans="6:20" ht="18" customHeight="1">
      <c r="F428" s="255" t="s">
        <v>5806</v>
      </c>
      <c r="G428" s="254"/>
      <c r="H428" s="254"/>
      <c r="I428" s="254"/>
      <c r="J428" s="254"/>
      <c r="K428" s="254"/>
      <c r="L428" s="254"/>
      <c r="M428" s="254"/>
      <c r="N428" s="254"/>
      <c r="O428" s="254"/>
      <c r="P428" s="254"/>
      <c r="Q428" s="254"/>
    </row>
    <row r="429" spans="6:20" ht="18" customHeight="1">
      <c r="F429" s="76" t="s">
        <v>6019</v>
      </c>
    </row>
    <row r="430" spans="6:20" ht="18" customHeight="1">
      <c r="F430" s="76" t="s">
        <v>3127</v>
      </c>
    </row>
    <row r="431" spans="6:20" ht="18" customHeight="1">
      <c r="F431" s="76" t="s">
        <v>5994</v>
      </c>
    </row>
    <row r="432" spans="6:20" ht="18" customHeight="1">
      <c r="F432" s="76" t="s">
        <v>5995</v>
      </c>
    </row>
    <row r="433" spans="6:6" ht="18" customHeight="1">
      <c r="F433" s="76" t="s">
        <v>6020</v>
      </c>
    </row>
    <row r="434" spans="6:6" ht="18" customHeight="1">
      <c r="F434" s="76" t="s">
        <v>5996</v>
      </c>
    </row>
    <row r="435" spans="6:6" ht="18" customHeight="1">
      <c r="F435" s="76" t="s">
        <v>6021</v>
      </c>
    </row>
    <row r="436" spans="6:6" ht="18" customHeight="1">
      <c r="F436" s="76" t="s">
        <v>5997</v>
      </c>
    </row>
    <row r="437" spans="6:6" ht="18" customHeight="1">
      <c r="F437" s="76" t="s">
        <v>3127</v>
      </c>
    </row>
    <row r="438" spans="6:6" ht="18" customHeight="1">
      <c r="F438" s="76" t="s">
        <v>5998</v>
      </c>
    </row>
    <row r="439" spans="6:6" ht="18" customHeight="1">
      <c r="F439" s="76" t="s">
        <v>5995</v>
      </c>
    </row>
    <row r="440" spans="6:6" ht="18" customHeight="1">
      <c r="F440" s="76" t="s">
        <v>5999</v>
      </c>
    </row>
    <row r="441" spans="6:6" ht="18" customHeight="1">
      <c r="F441" s="76" t="s">
        <v>6000</v>
      </c>
    </row>
    <row r="442" spans="6:6" ht="18" customHeight="1">
      <c r="F442" s="76" t="s">
        <v>5996</v>
      </c>
    </row>
    <row r="443" spans="6:6" ht="18" customHeight="1">
      <c r="F443" s="76" t="s">
        <v>6022</v>
      </c>
    </row>
    <row r="444" spans="6:6" ht="18" customHeight="1">
      <c r="F444" s="76" t="s">
        <v>6023</v>
      </c>
    </row>
    <row r="445" spans="6:6" ht="18" customHeight="1">
      <c r="F445" s="76" t="s">
        <v>6024</v>
      </c>
    </row>
    <row r="446" spans="6:6" ht="18" customHeight="1">
      <c r="F446" s="76" t="s">
        <v>5331</v>
      </c>
    </row>
    <row r="447" spans="6:6" ht="18" customHeight="1">
      <c r="F447" s="76" t="s">
        <v>6025</v>
      </c>
    </row>
    <row r="448" spans="6:6" ht="18" customHeight="1">
      <c r="F448" s="76" t="s">
        <v>6026</v>
      </c>
    </row>
    <row r="449" spans="6:6" ht="18" customHeight="1">
      <c r="F449" s="76" t="s">
        <v>6001</v>
      </c>
    </row>
    <row r="450" spans="6:6" ht="18" customHeight="1">
      <c r="F450" s="76" t="s">
        <v>3127</v>
      </c>
    </row>
    <row r="451" spans="6:6" ht="18" customHeight="1">
      <c r="F451" s="76" t="s">
        <v>6002</v>
      </c>
    </row>
    <row r="452" spans="6:6" ht="18" customHeight="1">
      <c r="F452" s="76" t="s">
        <v>5995</v>
      </c>
    </row>
    <row r="453" spans="6:6" ht="18" customHeight="1">
      <c r="F453" s="76" t="s">
        <v>6003</v>
      </c>
    </row>
    <row r="454" spans="6:6" ht="18" customHeight="1">
      <c r="F454" s="76" t="s">
        <v>6004</v>
      </c>
    </row>
    <row r="455" spans="6:6" ht="18" customHeight="1">
      <c r="F455" s="76" t="s">
        <v>5996</v>
      </c>
    </row>
    <row r="456" spans="6:6" ht="18" customHeight="1">
      <c r="F456" s="76" t="s">
        <v>6027</v>
      </c>
    </row>
    <row r="457" spans="6:6" ht="18" customHeight="1">
      <c r="F457" s="76" t="s">
        <v>6028</v>
      </c>
    </row>
    <row r="458" spans="6:6" ht="18" customHeight="1">
      <c r="F458" s="76" t="s">
        <v>6029</v>
      </c>
    </row>
    <row r="459" spans="6:6" ht="18" customHeight="1">
      <c r="F459" s="76" t="s">
        <v>5331</v>
      </c>
    </row>
    <row r="460" spans="6:6" ht="18" customHeight="1">
      <c r="F460" s="76" t="s">
        <v>6030</v>
      </c>
    </row>
    <row r="461" spans="6:6" ht="18" customHeight="1">
      <c r="F461" s="76" t="s">
        <v>6031</v>
      </c>
    </row>
    <row r="462" spans="6:6" ht="18" customHeight="1">
      <c r="F462" s="76" t="s">
        <v>6005</v>
      </c>
    </row>
    <row r="463" spans="6:6" ht="18" customHeight="1">
      <c r="F463" s="76" t="s">
        <v>6006</v>
      </c>
    </row>
    <row r="464" spans="6:6" ht="18" customHeight="1">
      <c r="F464" s="52" t="s">
        <v>6007</v>
      </c>
    </row>
    <row r="465" spans="6:8" ht="18" customHeight="1">
      <c r="F465" s="52"/>
    </row>
    <row r="466" spans="6:8" ht="18" customHeight="1">
      <c r="F466" s="251" t="s">
        <v>5807</v>
      </c>
      <c r="G466" s="252"/>
      <c r="H466" s="252"/>
    </row>
    <row r="467" spans="6:8" ht="18" customHeight="1">
      <c r="F467" s="54" t="s">
        <v>4963</v>
      </c>
    </row>
    <row r="468" spans="6:8" ht="18" customHeight="1">
      <c r="F468" s="76" t="s">
        <v>4943</v>
      </c>
    </row>
    <row r="469" spans="6:8" ht="18" customHeight="1">
      <c r="F469" s="76" t="s">
        <v>3115</v>
      </c>
    </row>
    <row r="470" spans="6:8" ht="18" customHeight="1">
      <c r="F470" s="76" t="s">
        <v>6032</v>
      </c>
    </row>
    <row r="471" spans="6:8" ht="18" customHeight="1">
      <c r="F471" s="76" t="s">
        <v>6033</v>
      </c>
    </row>
    <row r="472" spans="6:8" ht="18" customHeight="1">
      <c r="F472" s="76" t="s">
        <v>3127</v>
      </c>
    </row>
    <row r="473" spans="6:8" ht="18" customHeight="1">
      <c r="F473" s="76" t="s">
        <v>6034</v>
      </c>
    </row>
    <row r="474" spans="6:8" ht="18" customHeight="1">
      <c r="F474" s="76" t="s">
        <v>6035</v>
      </c>
    </row>
    <row r="475" spans="6:8" ht="18" customHeight="1">
      <c r="F475" s="76" t="s">
        <v>3127</v>
      </c>
    </row>
    <row r="476" spans="6:8" ht="18" customHeight="1">
      <c r="F476" s="76" t="s">
        <v>6036</v>
      </c>
    </row>
    <row r="477" spans="6:8" ht="18" customHeight="1">
      <c r="F477" s="76" t="s">
        <v>6037</v>
      </c>
    </row>
    <row r="478" spans="6:8" ht="18" customHeight="1">
      <c r="F478" s="76" t="s">
        <v>3118</v>
      </c>
    </row>
    <row r="479" spans="6:8" ht="18" customHeight="1">
      <c r="F479" s="139" t="s">
        <v>3826</v>
      </c>
    </row>
    <row r="480" spans="6:8" ht="18" customHeight="1">
      <c r="F480" s="52" t="s">
        <v>1784</v>
      </c>
    </row>
    <row r="481" spans="5:27" ht="18" customHeight="1">
      <c r="F481" s="52" t="s">
        <v>6008</v>
      </c>
    </row>
    <row r="482" spans="5:27" ht="18" customHeight="1">
      <c r="F482" s="52" t="s">
        <v>6009</v>
      </c>
    </row>
    <row r="483" spans="5:27" ht="18" customHeight="1">
      <c r="F483" s="52" t="s">
        <v>6010</v>
      </c>
    </row>
    <row r="484" spans="5:27" ht="18" customHeight="1">
      <c r="F484" s="52" t="s">
        <v>6011</v>
      </c>
    </row>
    <row r="485" spans="5:27" ht="18" customHeight="1">
      <c r="F485" s="52" t="s">
        <v>6012</v>
      </c>
    </row>
    <row r="486" spans="5:27" ht="18" customHeight="1">
      <c r="F486" s="52" t="s">
        <v>6013</v>
      </c>
    </row>
    <row r="487" spans="5:27" ht="18" customHeight="1">
      <c r="F487" s="52" t="s">
        <v>6014</v>
      </c>
    </row>
    <row r="488" spans="5:27" ht="18" customHeight="1">
      <c r="F488" s="52" t="s">
        <v>6015</v>
      </c>
    </row>
    <row r="489" spans="5:27" ht="18" customHeight="1">
      <c r="F489" s="52" t="s">
        <v>1800</v>
      </c>
    </row>
    <row r="491" spans="5:27" ht="18" customHeight="1">
      <c r="E491" s="33" t="s">
        <v>6039</v>
      </c>
      <c r="F491" s="33"/>
      <c r="G491" s="33"/>
      <c r="H491" s="33"/>
      <c r="I491" s="33"/>
      <c r="J491" s="33"/>
      <c r="K491" s="33"/>
      <c r="L491" s="33"/>
    </row>
    <row r="492" spans="5:27" ht="18" customHeight="1">
      <c r="F492" s="46" t="s">
        <v>6040</v>
      </c>
      <c r="G492" s="45"/>
      <c r="H492" s="45"/>
      <c r="I492" s="45"/>
      <c r="J492" s="45"/>
      <c r="K492" s="45"/>
      <c r="L492" s="45"/>
      <c r="M492" s="45"/>
      <c r="N492" s="45"/>
      <c r="O492" s="45"/>
      <c r="P492" s="45"/>
      <c r="Q492" s="45"/>
      <c r="R492" s="45"/>
      <c r="S492" s="45"/>
      <c r="T492" s="45"/>
      <c r="U492" s="45"/>
      <c r="V492" s="45"/>
      <c r="W492" s="45"/>
      <c r="X492" s="45"/>
      <c r="Y492" s="45"/>
    </row>
    <row r="493" spans="5:27" ht="18" customHeight="1">
      <c r="F493" s="266" t="s">
        <v>6313</v>
      </c>
      <c r="G493" s="45"/>
      <c r="H493" s="45"/>
      <c r="I493" s="45"/>
      <c r="J493" s="45"/>
      <c r="K493" s="45"/>
      <c r="L493" s="45"/>
      <c r="M493" s="45"/>
      <c r="N493" s="45"/>
      <c r="O493" s="45"/>
      <c r="P493" s="45"/>
      <c r="Q493" s="45"/>
      <c r="R493" s="45"/>
      <c r="S493" s="45"/>
      <c r="T493" s="45"/>
      <c r="U493" s="45"/>
      <c r="V493" s="45"/>
      <c r="W493" s="45"/>
      <c r="X493" s="45"/>
      <c r="Y493" s="45"/>
    </row>
    <row r="495" spans="5:27" ht="18" customHeight="1">
      <c r="F495" s="260" t="s">
        <v>5988</v>
      </c>
      <c r="G495" s="261"/>
      <c r="H495" s="261"/>
      <c r="I495" s="261"/>
      <c r="J495" s="261"/>
      <c r="K495" s="261"/>
      <c r="L495" s="213"/>
      <c r="M495" s="213"/>
      <c r="N495" s="213"/>
      <c r="O495" s="213"/>
      <c r="P495" s="213"/>
      <c r="Q495" s="213"/>
      <c r="R495" s="213"/>
      <c r="S495" s="213"/>
      <c r="T495" s="213"/>
      <c r="U495" s="213"/>
      <c r="V495" s="213"/>
      <c r="W495" s="213"/>
      <c r="X495" s="213"/>
      <c r="Y495" s="213"/>
      <c r="Z495" s="213"/>
      <c r="AA495" s="213"/>
    </row>
    <row r="496" spans="5:27" ht="18" customHeight="1">
      <c r="F496" s="212" t="s">
        <v>6046</v>
      </c>
      <c r="G496" s="213"/>
      <c r="H496" s="213"/>
      <c r="I496" s="213"/>
      <c r="J496" s="213"/>
      <c r="K496" s="213"/>
      <c r="L496" s="213"/>
      <c r="M496" s="213"/>
      <c r="N496" s="213"/>
      <c r="O496" s="213"/>
      <c r="P496" s="213"/>
      <c r="Q496" s="213"/>
      <c r="R496" s="213"/>
      <c r="S496" s="213"/>
      <c r="T496" s="213"/>
      <c r="U496" s="213"/>
      <c r="V496" s="213"/>
      <c r="W496" s="213"/>
      <c r="X496" s="213"/>
      <c r="Y496" s="213"/>
      <c r="Z496" s="213"/>
      <c r="AA496" s="213"/>
    </row>
    <row r="497" spans="6:27" ht="18" customHeight="1">
      <c r="F497" s="214" t="s">
        <v>5806</v>
      </c>
      <c r="G497" s="213"/>
      <c r="H497" s="213"/>
      <c r="I497" s="213"/>
      <c r="J497" s="213"/>
      <c r="K497" s="213"/>
      <c r="L497" s="213"/>
      <c r="M497" s="213"/>
      <c r="N497" s="213"/>
      <c r="O497" s="213"/>
      <c r="P497" s="213"/>
      <c r="Q497" s="213"/>
      <c r="R497" s="213"/>
      <c r="S497" s="213"/>
      <c r="T497" s="213"/>
      <c r="U497" s="213"/>
      <c r="V497" s="213"/>
      <c r="W497" s="213"/>
      <c r="X497" s="213"/>
      <c r="Y497" s="213"/>
      <c r="Z497" s="213"/>
      <c r="AA497" s="213"/>
    </row>
    <row r="498" spans="6:27" ht="18" customHeight="1">
      <c r="F498" s="214" t="s">
        <v>6041</v>
      </c>
      <c r="G498" s="31"/>
      <c r="H498" s="31"/>
      <c r="I498" s="31"/>
      <c r="J498" s="31"/>
      <c r="K498" s="31"/>
      <c r="L498" s="31"/>
      <c r="M498" s="31"/>
      <c r="N498" s="31"/>
      <c r="O498" s="31"/>
      <c r="P498" s="31"/>
      <c r="Q498" s="31"/>
      <c r="R498" s="31"/>
      <c r="S498" s="31"/>
      <c r="T498" s="213"/>
      <c r="U498" s="213"/>
      <c r="V498" s="213"/>
      <c r="W498" s="213"/>
      <c r="X498" s="213"/>
      <c r="Y498" s="213"/>
      <c r="Z498" s="213"/>
      <c r="AA498" s="213"/>
    </row>
    <row r="499" spans="6:27" ht="18" customHeight="1">
      <c r="F499" s="214" t="s">
        <v>3127</v>
      </c>
      <c r="G499" s="213"/>
      <c r="H499" s="213"/>
      <c r="I499" s="213"/>
      <c r="J499" s="213"/>
      <c r="K499" s="213"/>
      <c r="L499" s="213"/>
      <c r="M499" s="213"/>
      <c r="N499" s="213"/>
      <c r="O499" s="213"/>
      <c r="P499" s="213"/>
      <c r="Q499" s="213"/>
      <c r="R499" s="213"/>
      <c r="S499" s="213"/>
      <c r="T499" s="213"/>
      <c r="U499" s="213"/>
      <c r="V499" s="213"/>
      <c r="W499" s="213"/>
      <c r="X499" s="213"/>
      <c r="Y499" s="213"/>
      <c r="Z499" s="213"/>
      <c r="AA499" s="213"/>
    </row>
    <row r="500" spans="6:27" ht="18" customHeight="1">
      <c r="F500" s="214" t="s">
        <v>6042</v>
      </c>
      <c r="G500" s="126"/>
      <c r="H500" s="126"/>
      <c r="I500" s="126"/>
      <c r="J500" s="126"/>
      <c r="K500" s="126"/>
      <c r="L500" s="126"/>
      <c r="M500" s="126"/>
      <c r="N500" s="126"/>
      <c r="O500" s="126"/>
      <c r="P500" s="126"/>
      <c r="Q500" s="126"/>
      <c r="R500" s="126"/>
      <c r="S500" s="126"/>
      <c r="T500" s="126"/>
      <c r="U500" s="213"/>
      <c r="V500" s="213"/>
      <c r="W500" s="213"/>
      <c r="X500" s="213"/>
      <c r="Y500" s="213"/>
      <c r="Z500" s="213"/>
      <c r="AA500" s="213"/>
    </row>
    <row r="501" spans="6:27" ht="18" customHeight="1">
      <c r="F501" s="214" t="s">
        <v>3118</v>
      </c>
      <c r="G501" s="213"/>
      <c r="H501" s="213"/>
      <c r="I501" s="213"/>
      <c r="J501" s="213"/>
      <c r="K501" s="213"/>
      <c r="L501" s="213"/>
      <c r="M501" s="213"/>
      <c r="N501" s="213"/>
      <c r="O501" s="213"/>
      <c r="P501" s="213"/>
      <c r="Q501" s="213"/>
      <c r="R501" s="213"/>
      <c r="S501" s="213"/>
      <c r="T501" s="213"/>
      <c r="U501" s="213"/>
      <c r="V501" s="213"/>
      <c r="W501" s="213"/>
      <c r="X501" s="213"/>
      <c r="Y501" s="213"/>
      <c r="Z501" s="213"/>
      <c r="AA501" s="213"/>
    </row>
    <row r="502" spans="6:27" ht="18" customHeight="1">
      <c r="F502" s="215" t="s">
        <v>3826</v>
      </c>
      <c r="G502" s="213"/>
      <c r="H502" s="213"/>
      <c r="I502" s="213"/>
      <c r="J502" s="213"/>
      <c r="K502" s="213"/>
      <c r="L502" s="213"/>
      <c r="M502" s="213"/>
      <c r="N502" s="213"/>
      <c r="O502" s="213"/>
      <c r="P502" s="213"/>
      <c r="Q502" s="213"/>
      <c r="R502" s="213"/>
      <c r="S502" s="213"/>
      <c r="T502" s="213"/>
      <c r="U502" s="213"/>
      <c r="V502" s="213"/>
      <c r="W502" s="213"/>
      <c r="X502" s="213"/>
      <c r="Y502" s="213"/>
      <c r="Z502" s="213"/>
      <c r="AA502" s="213"/>
    </row>
    <row r="503" spans="6:27" ht="18" customHeight="1">
      <c r="F503" s="260" t="s">
        <v>5993</v>
      </c>
      <c r="G503" s="261"/>
      <c r="H503" s="261"/>
      <c r="I503" s="261"/>
      <c r="J503" s="207"/>
      <c r="K503" s="213"/>
      <c r="L503" s="213"/>
      <c r="M503" s="213"/>
      <c r="N503" s="213"/>
      <c r="O503" s="213"/>
      <c r="P503" s="213"/>
      <c r="Q503" s="213"/>
      <c r="R503" s="213"/>
      <c r="S503" s="213"/>
      <c r="T503" s="213"/>
      <c r="U503" s="213"/>
      <c r="V503" s="213"/>
      <c r="W503" s="213"/>
      <c r="X503" s="213"/>
      <c r="Y503" s="213"/>
      <c r="Z503" s="213"/>
      <c r="AA503" s="213"/>
    </row>
    <row r="504" spans="6:27" ht="18" customHeight="1">
      <c r="F504" s="212" t="s">
        <v>6047</v>
      </c>
      <c r="G504" s="213"/>
      <c r="H504" s="213"/>
      <c r="I504" s="213"/>
      <c r="J504" s="213"/>
      <c r="K504" s="213"/>
      <c r="L504" s="213"/>
      <c r="M504" s="213"/>
      <c r="N504" s="213"/>
      <c r="O504" s="213"/>
      <c r="P504" s="213"/>
      <c r="Q504" s="213"/>
      <c r="R504" s="213"/>
      <c r="S504" s="213"/>
      <c r="T504" s="213"/>
      <c r="U504" s="213"/>
      <c r="V504" s="213"/>
      <c r="W504" s="213"/>
      <c r="X504" s="213"/>
      <c r="Y504" s="213"/>
      <c r="Z504" s="213"/>
      <c r="AA504" s="213"/>
    </row>
    <row r="505" spans="6:27" ht="18" customHeight="1">
      <c r="F505" s="214" t="s">
        <v>5806</v>
      </c>
      <c r="G505" s="213"/>
      <c r="H505" s="213"/>
      <c r="I505" s="213"/>
      <c r="J505" s="213"/>
      <c r="K505" s="213"/>
      <c r="L505" s="213"/>
      <c r="M505" s="213"/>
      <c r="N505" s="213"/>
      <c r="O505" s="213"/>
      <c r="P505" s="213"/>
      <c r="Q505" s="213"/>
      <c r="R505" s="213"/>
      <c r="S505" s="213"/>
      <c r="T505" s="213"/>
      <c r="U505" s="213"/>
      <c r="V505" s="213"/>
      <c r="W505" s="213"/>
      <c r="X505" s="213"/>
      <c r="Y505" s="213"/>
      <c r="Z505" s="213"/>
      <c r="AA505" s="213"/>
    </row>
    <row r="506" spans="6:27" ht="18" customHeight="1">
      <c r="F506" s="214" t="s">
        <v>6043</v>
      </c>
      <c r="G506" s="213"/>
      <c r="H506" s="213"/>
      <c r="I506" s="213"/>
      <c r="J506" s="213"/>
      <c r="K506" s="213"/>
      <c r="L506" s="213"/>
      <c r="M506" s="213"/>
      <c r="N506" s="213"/>
      <c r="O506" s="213"/>
      <c r="P506" s="213"/>
      <c r="Q506" s="213"/>
      <c r="R506" s="213"/>
      <c r="S506" s="213"/>
      <c r="T506" s="213"/>
      <c r="U506" s="213"/>
      <c r="V506" s="213"/>
      <c r="W506" s="213"/>
      <c r="X506" s="213"/>
      <c r="Y506" s="213"/>
      <c r="Z506" s="213"/>
      <c r="AA506" s="213"/>
    </row>
    <row r="507" spans="6:27" ht="18" customHeight="1">
      <c r="F507" s="214" t="s">
        <v>5995</v>
      </c>
      <c r="G507" s="213"/>
      <c r="H507" s="213"/>
      <c r="I507" s="213"/>
      <c r="J507" s="213"/>
      <c r="K507" s="213"/>
      <c r="L507" s="213"/>
      <c r="M507" s="213"/>
      <c r="N507" s="213"/>
      <c r="O507" s="213"/>
      <c r="P507" s="213"/>
      <c r="Q507" s="213"/>
      <c r="R507" s="213"/>
      <c r="S507" s="213"/>
      <c r="T507" s="213"/>
      <c r="U507" s="213"/>
      <c r="V507" s="213"/>
      <c r="W507" s="213"/>
      <c r="X507" s="213"/>
      <c r="Y507" s="213"/>
      <c r="Z507" s="213"/>
      <c r="AA507" s="213"/>
    </row>
    <row r="508" spans="6:27" ht="18" customHeight="1">
      <c r="F508" s="214" t="s">
        <v>5999</v>
      </c>
      <c r="G508" s="213"/>
      <c r="H508" s="213"/>
      <c r="I508" s="213"/>
      <c r="J508" s="213"/>
      <c r="K508" s="213"/>
      <c r="L508" s="213"/>
      <c r="M508" s="213"/>
      <c r="N508" s="213"/>
      <c r="O508" s="213"/>
      <c r="P508" s="213"/>
      <c r="Q508" s="213"/>
      <c r="R508" s="213"/>
      <c r="S508" s="213"/>
      <c r="T508" s="213"/>
      <c r="U508" s="213"/>
      <c r="V508" s="213"/>
      <c r="W508" s="213"/>
      <c r="X508" s="213"/>
      <c r="Y508" s="213"/>
      <c r="Z508" s="213"/>
      <c r="AA508" s="213"/>
    </row>
    <row r="509" spans="6:27" ht="18" customHeight="1">
      <c r="F509" s="214" t="s">
        <v>6000</v>
      </c>
      <c r="G509" s="213"/>
      <c r="H509" s="213"/>
      <c r="I509" s="213"/>
      <c r="J509" s="213"/>
      <c r="K509" s="213"/>
      <c r="L509" s="213"/>
      <c r="M509" s="213"/>
      <c r="N509" s="213"/>
      <c r="O509" s="213"/>
      <c r="P509" s="213"/>
      <c r="Q509" s="213"/>
      <c r="R509" s="213"/>
      <c r="S509" s="213"/>
      <c r="T509" s="213"/>
      <c r="U509" s="213"/>
      <c r="V509" s="213"/>
      <c r="W509" s="213"/>
      <c r="X509" s="213"/>
      <c r="Y509" s="213"/>
      <c r="Z509" s="213"/>
      <c r="AA509" s="213"/>
    </row>
    <row r="510" spans="6:27" ht="18" customHeight="1">
      <c r="F510" s="214" t="s">
        <v>5996</v>
      </c>
      <c r="G510" s="213"/>
      <c r="H510" s="213"/>
      <c r="I510" s="213"/>
      <c r="J510" s="213"/>
      <c r="K510" s="213"/>
      <c r="L510" s="213"/>
      <c r="M510" s="213"/>
      <c r="N510" s="213"/>
      <c r="O510" s="213"/>
      <c r="P510" s="213"/>
      <c r="Q510" s="213"/>
      <c r="R510" s="213"/>
      <c r="S510" s="213"/>
      <c r="T510" s="213"/>
      <c r="U510" s="213"/>
      <c r="V510" s="213"/>
      <c r="W510" s="213"/>
      <c r="X510" s="213"/>
      <c r="Y510" s="213"/>
      <c r="Z510" s="213"/>
      <c r="AA510" s="213"/>
    </row>
    <row r="511" spans="6:27" ht="18" customHeight="1">
      <c r="F511" s="214" t="s">
        <v>6048</v>
      </c>
      <c r="G511" s="213"/>
      <c r="H511" s="213"/>
      <c r="I511" s="213"/>
      <c r="J511" s="213"/>
      <c r="K511" s="213"/>
      <c r="L511" s="213"/>
      <c r="M511" s="213"/>
      <c r="N511" s="213"/>
      <c r="O511" s="213"/>
      <c r="P511" s="213"/>
      <c r="Q511" s="213"/>
      <c r="R511" s="213"/>
      <c r="S511" s="213"/>
      <c r="T511" s="213"/>
      <c r="U511" s="213"/>
      <c r="V511" s="213"/>
      <c r="W511" s="213"/>
      <c r="X511" s="213"/>
      <c r="Y511" s="213"/>
      <c r="Z511" s="213"/>
      <c r="AA511" s="213"/>
    </row>
    <row r="512" spans="6:27" ht="18" customHeight="1">
      <c r="F512" s="214" t="s">
        <v>6023</v>
      </c>
      <c r="G512" s="213"/>
      <c r="H512" s="213"/>
      <c r="I512" s="213"/>
      <c r="J512" s="213"/>
      <c r="K512" s="213"/>
      <c r="L512" s="213"/>
      <c r="M512" s="213"/>
      <c r="N512" s="213"/>
      <c r="O512" s="213"/>
      <c r="P512" s="213"/>
      <c r="Q512" s="213"/>
      <c r="R512" s="213"/>
      <c r="S512" s="213"/>
      <c r="T512" s="213"/>
      <c r="U512" s="213"/>
      <c r="V512" s="213"/>
      <c r="W512" s="213"/>
      <c r="X512" s="213"/>
      <c r="Y512" s="213"/>
      <c r="Z512" s="213"/>
      <c r="AA512" s="213"/>
    </row>
    <row r="513" spans="6:27" ht="18" customHeight="1">
      <c r="F513" s="214" t="s">
        <v>6049</v>
      </c>
      <c r="G513" s="213"/>
      <c r="H513" s="213"/>
      <c r="I513" s="213"/>
      <c r="J513" s="213"/>
      <c r="K513" s="213"/>
      <c r="L513" s="213"/>
      <c r="M513" s="213"/>
      <c r="N513" s="213"/>
      <c r="O513" s="213"/>
      <c r="P513" s="213"/>
      <c r="Q513" s="213"/>
      <c r="R513" s="213"/>
      <c r="S513" s="213"/>
      <c r="T513" s="213"/>
      <c r="U513" s="213"/>
      <c r="V513" s="213"/>
      <c r="W513" s="213"/>
      <c r="X513" s="213"/>
      <c r="Y513" s="213"/>
      <c r="Z513" s="213"/>
      <c r="AA513" s="213"/>
    </row>
    <row r="514" spans="6:27" ht="18" customHeight="1">
      <c r="F514" s="214" t="s">
        <v>5331</v>
      </c>
      <c r="G514" s="213"/>
      <c r="H514" s="213"/>
      <c r="I514" s="213"/>
      <c r="J514" s="213"/>
      <c r="K514" s="213"/>
      <c r="L514" s="213"/>
      <c r="M514" s="213"/>
      <c r="N514" s="213"/>
      <c r="O514" s="213"/>
      <c r="P514" s="213"/>
      <c r="Q514" s="213"/>
      <c r="R514" s="213"/>
      <c r="S514" s="213"/>
      <c r="T514" s="213"/>
      <c r="U514" s="213"/>
      <c r="V514" s="213"/>
      <c r="W514" s="213"/>
      <c r="X514" s="213"/>
      <c r="Y514" s="213"/>
      <c r="Z514" s="213"/>
      <c r="AA514" s="213"/>
    </row>
    <row r="515" spans="6:27" ht="18" customHeight="1">
      <c r="F515" s="214" t="s">
        <v>6050</v>
      </c>
      <c r="G515" s="213"/>
      <c r="H515" s="213"/>
      <c r="I515" s="213"/>
      <c r="J515" s="213"/>
      <c r="K515" s="213"/>
      <c r="L515" s="213"/>
      <c r="M515" s="213"/>
      <c r="N515" s="213"/>
      <c r="O515" s="213"/>
      <c r="P515" s="213"/>
      <c r="Q515" s="213"/>
      <c r="R515" s="213"/>
      <c r="S515" s="213"/>
      <c r="T515" s="213"/>
      <c r="U515" s="213"/>
      <c r="V515" s="213"/>
      <c r="W515" s="213"/>
      <c r="X515" s="213"/>
      <c r="Y515" s="213"/>
      <c r="Z515" s="213"/>
      <c r="AA515" s="213"/>
    </row>
    <row r="516" spans="6:27" ht="18" customHeight="1">
      <c r="F516" s="214" t="s">
        <v>6051</v>
      </c>
      <c r="G516" s="213"/>
      <c r="H516" s="213"/>
      <c r="I516" s="213"/>
      <c r="J516" s="213"/>
      <c r="K516" s="213"/>
      <c r="L516" s="213"/>
      <c r="M516" s="213"/>
      <c r="N516" s="213"/>
      <c r="O516" s="213"/>
      <c r="P516" s="213"/>
      <c r="Q516" s="213"/>
      <c r="R516" s="213"/>
      <c r="S516" s="213"/>
      <c r="T516" s="213"/>
      <c r="U516" s="213"/>
      <c r="V516" s="213"/>
      <c r="W516" s="213"/>
      <c r="X516" s="213"/>
      <c r="Y516" s="213"/>
      <c r="Z516" s="213"/>
      <c r="AA516" s="213"/>
    </row>
    <row r="517" spans="6:27" ht="18" customHeight="1">
      <c r="F517" s="214" t="s">
        <v>5331</v>
      </c>
      <c r="G517" s="213"/>
      <c r="H517" s="213"/>
      <c r="I517" s="213"/>
      <c r="J517" s="213"/>
      <c r="K517" s="213"/>
      <c r="L517" s="213"/>
      <c r="M517" s="213"/>
      <c r="N517" s="213"/>
      <c r="O517" s="213"/>
      <c r="P517" s="213"/>
      <c r="Q517" s="213"/>
      <c r="R517" s="213"/>
      <c r="S517" s="213"/>
      <c r="T517" s="213"/>
      <c r="U517" s="213"/>
      <c r="V517" s="213"/>
      <c r="W517" s="213"/>
      <c r="X517" s="213"/>
      <c r="Y517" s="213"/>
      <c r="Z517" s="213"/>
      <c r="AA517" s="213"/>
    </row>
    <row r="518" spans="6:27" ht="18" customHeight="1">
      <c r="F518" s="214" t="s">
        <v>6001</v>
      </c>
      <c r="G518" s="213"/>
      <c r="H518" s="213"/>
      <c r="I518" s="213"/>
      <c r="J518" s="213"/>
      <c r="K518" s="213"/>
      <c r="L518" s="213"/>
      <c r="M518" s="213"/>
      <c r="N518" s="213"/>
      <c r="O518" s="213"/>
      <c r="P518" s="213"/>
      <c r="Q518" s="213"/>
      <c r="R518" s="213"/>
      <c r="S518" s="213"/>
      <c r="T518" s="213"/>
      <c r="U518" s="213"/>
      <c r="V518" s="213"/>
      <c r="W518" s="213"/>
      <c r="X518" s="213"/>
      <c r="Y518" s="213"/>
      <c r="Z518" s="213"/>
      <c r="AA518" s="213"/>
    </row>
    <row r="519" spans="6:27" ht="18" customHeight="1">
      <c r="F519" s="214" t="s">
        <v>3127</v>
      </c>
      <c r="G519" s="213"/>
      <c r="H519" s="213"/>
      <c r="I519" s="213"/>
      <c r="J519" s="213"/>
      <c r="K519" s="213"/>
      <c r="L519" s="213"/>
      <c r="M519" s="213"/>
      <c r="N519" s="213"/>
      <c r="O519" s="213"/>
      <c r="P519" s="213"/>
      <c r="Q519" s="213"/>
      <c r="R519" s="213"/>
      <c r="S519" s="213"/>
      <c r="T519" s="213"/>
      <c r="U519" s="213"/>
      <c r="V519" s="213"/>
      <c r="W519" s="213"/>
      <c r="X519" s="213"/>
      <c r="Y519" s="213"/>
      <c r="Z519" s="213"/>
      <c r="AA519" s="213"/>
    </row>
    <row r="520" spans="6:27" ht="18" customHeight="1">
      <c r="F520" s="214" t="s">
        <v>6044</v>
      </c>
      <c r="G520" s="213"/>
      <c r="H520" s="213"/>
      <c r="I520" s="213"/>
      <c r="J520" s="213"/>
      <c r="K520" s="213"/>
      <c r="L520" s="213"/>
      <c r="M520" s="213"/>
      <c r="N520" s="213"/>
      <c r="O520" s="213"/>
      <c r="P520" s="213"/>
      <c r="Q520" s="213"/>
      <c r="R520" s="213"/>
      <c r="S520" s="213"/>
      <c r="T520" s="213"/>
      <c r="U520" s="213"/>
      <c r="V520" s="213"/>
      <c r="W520" s="213"/>
      <c r="X520" s="213"/>
      <c r="Y520" s="213"/>
      <c r="Z520" s="213"/>
      <c r="AA520" s="213"/>
    </row>
    <row r="521" spans="6:27" ht="18" customHeight="1">
      <c r="F521" s="214" t="s">
        <v>5995</v>
      </c>
      <c r="G521" s="213"/>
      <c r="H521" s="213"/>
      <c r="I521" s="213"/>
      <c r="J521" s="213"/>
      <c r="K521" s="213"/>
      <c r="L521" s="213"/>
      <c r="M521" s="213"/>
      <c r="N521" s="213"/>
      <c r="O521" s="213"/>
      <c r="P521" s="213"/>
      <c r="Q521" s="213"/>
      <c r="R521" s="213"/>
      <c r="S521" s="213"/>
      <c r="T521" s="213"/>
      <c r="U521" s="213"/>
      <c r="V521" s="213"/>
      <c r="W521" s="213"/>
      <c r="X521" s="213"/>
      <c r="Y521" s="213"/>
      <c r="Z521" s="213"/>
      <c r="AA521" s="213"/>
    </row>
    <row r="522" spans="6:27" ht="18" customHeight="1">
      <c r="F522" s="214" t="s">
        <v>5999</v>
      </c>
      <c r="G522" s="213"/>
      <c r="H522" s="213"/>
      <c r="I522" s="213"/>
      <c r="J522" s="213"/>
      <c r="K522" s="213"/>
      <c r="L522" s="213"/>
      <c r="M522" s="213"/>
      <c r="N522" s="213"/>
      <c r="O522" s="213"/>
      <c r="P522" s="213"/>
      <c r="Q522" s="213"/>
      <c r="R522" s="213"/>
      <c r="S522" s="213"/>
      <c r="T522" s="213"/>
      <c r="U522" s="213"/>
      <c r="V522" s="213"/>
      <c r="W522" s="213"/>
      <c r="X522" s="213"/>
      <c r="Y522" s="213"/>
      <c r="Z522" s="213"/>
      <c r="AA522" s="213"/>
    </row>
    <row r="523" spans="6:27" ht="18" customHeight="1">
      <c r="F523" s="214" t="s">
        <v>6000</v>
      </c>
      <c r="G523" s="213"/>
      <c r="H523" s="213"/>
      <c r="I523" s="213"/>
      <c r="J523" s="213"/>
      <c r="K523" s="213"/>
      <c r="L523" s="213"/>
      <c r="M523" s="213"/>
      <c r="N523" s="213"/>
      <c r="O523" s="213"/>
      <c r="P523" s="213"/>
      <c r="Q523" s="213"/>
      <c r="R523" s="213"/>
      <c r="S523" s="213"/>
      <c r="T523" s="213"/>
      <c r="U523" s="213"/>
      <c r="V523" s="213"/>
      <c r="W523" s="213"/>
      <c r="X523" s="213"/>
      <c r="Y523" s="213"/>
      <c r="Z523" s="213"/>
      <c r="AA523" s="213"/>
    </row>
    <row r="524" spans="6:27" ht="18" customHeight="1">
      <c r="F524" s="214" t="s">
        <v>5996</v>
      </c>
      <c r="G524" s="213"/>
      <c r="H524" s="213"/>
      <c r="I524" s="213"/>
      <c r="J524" s="213"/>
      <c r="K524" s="213"/>
      <c r="L524" s="213"/>
      <c r="M524" s="213"/>
      <c r="N524" s="213"/>
      <c r="O524" s="213"/>
      <c r="P524" s="213"/>
      <c r="Q524" s="213"/>
      <c r="R524" s="213"/>
      <c r="S524" s="213"/>
      <c r="T524" s="213"/>
      <c r="U524" s="213"/>
      <c r="V524" s="213"/>
      <c r="W524" s="213"/>
      <c r="X524" s="213"/>
      <c r="Y524" s="213"/>
      <c r="Z524" s="213"/>
      <c r="AA524" s="213"/>
    </row>
    <row r="525" spans="6:27" ht="18" customHeight="1">
      <c r="F525" s="214" t="s">
        <v>6048</v>
      </c>
      <c r="G525" s="213"/>
      <c r="H525" s="213"/>
      <c r="I525" s="213"/>
      <c r="J525" s="213"/>
      <c r="K525" s="213"/>
      <c r="L525" s="213"/>
      <c r="M525" s="213"/>
      <c r="N525" s="213"/>
      <c r="O525" s="213"/>
      <c r="P525" s="213"/>
      <c r="Q525" s="213"/>
      <c r="R525" s="213"/>
      <c r="S525" s="213"/>
      <c r="T525" s="213"/>
      <c r="U525" s="213"/>
      <c r="V525" s="213"/>
      <c r="W525" s="213"/>
      <c r="X525" s="213"/>
      <c r="Y525" s="213"/>
      <c r="Z525" s="213"/>
      <c r="AA525" s="213"/>
    </row>
    <row r="526" spans="6:27" ht="18" customHeight="1">
      <c r="F526" s="214" t="s">
        <v>6023</v>
      </c>
      <c r="G526" s="213"/>
      <c r="H526" s="213"/>
      <c r="I526" s="213"/>
      <c r="J526" s="213"/>
      <c r="K526" s="213"/>
      <c r="L526" s="213"/>
      <c r="M526" s="213"/>
      <c r="N526" s="213"/>
      <c r="O526" s="213"/>
      <c r="P526" s="213"/>
      <c r="Q526" s="213"/>
      <c r="R526" s="213"/>
      <c r="S526" s="213"/>
      <c r="T526" s="213"/>
      <c r="U526" s="213"/>
      <c r="V526" s="213"/>
      <c r="W526" s="213"/>
      <c r="X526" s="213"/>
      <c r="Y526" s="213"/>
      <c r="Z526" s="213"/>
      <c r="AA526" s="213"/>
    </row>
    <row r="527" spans="6:27" ht="18" customHeight="1">
      <c r="F527" s="214" t="s">
        <v>6052</v>
      </c>
      <c r="G527" s="213"/>
      <c r="H527" s="213"/>
      <c r="I527" s="213"/>
      <c r="J527" s="213"/>
      <c r="K527" s="213"/>
      <c r="L527" s="213"/>
      <c r="M527" s="213"/>
      <c r="N527" s="213"/>
      <c r="O527" s="213"/>
      <c r="P527" s="213"/>
      <c r="Q527" s="213"/>
      <c r="R527" s="213"/>
      <c r="S527" s="213"/>
      <c r="T527" s="213"/>
      <c r="U527" s="213"/>
      <c r="V527" s="213"/>
      <c r="W527" s="213"/>
      <c r="X527" s="213"/>
      <c r="Y527" s="213"/>
      <c r="Z527" s="213"/>
      <c r="AA527" s="213"/>
    </row>
    <row r="528" spans="6:27" ht="18" customHeight="1">
      <c r="F528" s="214" t="s">
        <v>5331</v>
      </c>
      <c r="G528" s="213"/>
      <c r="H528" s="213"/>
      <c r="I528" s="213"/>
      <c r="J528" s="213"/>
      <c r="K528" s="213"/>
      <c r="L528" s="213"/>
      <c r="M528" s="213"/>
      <c r="N528" s="213"/>
      <c r="O528" s="213"/>
      <c r="P528" s="213"/>
      <c r="Q528" s="213"/>
      <c r="R528" s="213"/>
      <c r="S528" s="213"/>
      <c r="T528" s="213"/>
      <c r="U528" s="213"/>
      <c r="V528" s="213"/>
      <c r="W528" s="213"/>
      <c r="X528" s="213"/>
      <c r="Y528" s="213"/>
      <c r="Z528" s="213"/>
      <c r="AA528" s="213"/>
    </row>
    <row r="529" spans="6:27" ht="18" customHeight="1">
      <c r="F529" s="214" t="s">
        <v>6050</v>
      </c>
      <c r="G529" s="213"/>
      <c r="H529" s="213"/>
      <c r="I529" s="213"/>
      <c r="J529" s="213"/>
      <c r="K529" s="213"/>
      <c r="L529" s="213"/>
      <c r="M529" s="213"/>
      <c r="N529" s="213"/>
      <c r="O529" s="213"/>
      <c r="P529" s="213"/>
      <c r="Q529" s="213"/>
      <c r="R529" s="213"/>
      <c r="S529" s="213"/>
      <c r="T529" s="213"/>
      <c r="U529" s="213"/>
      <c r="V529" s="213"/>
      <c r="W529" s="213"/>
      <c r="X529" s="213"/>
      <c r="Y529" s="213"/>
      <c r="Z529" s="213"/>
      <c r="AA529" s="213"/>
    </row>
    <row r="530" spans="6:27" ht="18" customHeight="1">
      <c r="F530" s="214" t="s">
        <v>6026</v>
      </c>
      <c r="G530" s="213"/>
      <c r="H530" s="213"/>
      <c r="I530" s="213"/>
      <c r="J530" s="213"/>
      <c r="K530" s="213"/>
      <c r="L530" s="213"/>
      <c r="M530" s="213"/>
      <c r="N530" s="213"/>
      <c r="O530" s="213"/>
      <c r="P530" s="213"/>
      <c r="Q530" s="213"/>
      <c r="R530" s="213"/>
      <c r="S530" s="213"/>
      <c r="T530" s="213"/>
      <c r="U530" s="213"/>
      <c r="V530" s="213"/>
      <c r="W530" s="213"/>
      <c r="X530" s="213"/>
      <c r="Y530" s="213"/>
      <c r="Z530" s="213"/>
      <c r="AA530" s="213"/>
    </row>
    <row r="531" spans="6:27" ht="18" customHeight="1">
      <c r="F531" s="214" t="s">
        <v>5331</v>
      </c>
      <c r="G531" s="213"/>
      <c r="H531" s="213"/>
      <c r="I531" s="213"/>
      <c r="J531" s="213"/>
      <c r="K531" s="213"/>
      <c r="L531" s="213"/>
      <c r="M531" s="213"/>
      <c r="N531" s="213"/>
      <c r="O531" s="213"/>
      <c r="P531" s="213"/>
      <c r="Q531" s="213"/>
      <c r="R531" s="213"/>
      <c r="S531" s="213"/>
      <c r="T531" s="213"/>
      <c r="U531" s="213"/>
      <c r="V531" s="213"/>
      <c r="W531" s="213"/>
      <c r="X531" s="213"/>
      <c r="Y531" s="213"/>
      <c r="Z531" s="213"/>
      <c r="AA531" s="213"/>
    </row>
    <row r="532" spans="6:27" ht="18" customHeight="1">
      <c r="F532" s="214" t="s">
        <v>6001</v>
      </c>
      <c r="G532" s="213"/>
      <c r="H532" s="213"/>
      <c r="I532" s="213"/>
      <c r="J532" s="213"/>
      <c r="K532" s="213"/>
      <c r="L532" s="213"/>
      <c r="M532" s="213"/>
      <c r="N532" s="213"/>
      <c r="O532" s="213"/>
      <c r="P532" s="213"/>
      <c r="Q532" s="213"/>
      <c r="R532" s="213"/>
      <c r="S532" s="213"/>
      <c r="T532" s="213"/>
      <c r="U532" s="213"/>
      <c r="V532" s="213"/>
      <c r="W532" s="213"/>
      <c r="X532" s="213"/>
      <c r="Y532" s="213"/>
      <c r="Z532" s="213"/>
      <c r="AA532" s="213"/>
    </row>
    <row r="533" spans="6:27" ht="18" customHeight="1">
      <c r="F533" s="214" t="s">
        <v>3118</v>
      </c>
      <c r="G533" s="213"/>
      <c r="H533" s="213"/>
      <c r="I533" s="213"/>
      <c r="J533" s="213"/>
      <c r="K533" s="213"/>
      <c r="L533" s="213"/>
      <c r="M533" s="213"/>
      <c r="N533" s="213"/>
      <c r="O533" s="213"/>
      <c r="P533" s="213"/>
      <c r="Q533" s="213"/>
      <c r="R533" s="213"/>
      <c r="S533" s="213"/>
      <c r="T533" s="213"/>
      <c r="U533" s="213"/>
      <c r="V533" s="213"/>
      <c r="W533" s="213"/>
      <c r="X533" s="213"/>
      <c r="Y533" s="213"/>
      <c r="Z533" s="213"/>
      <c r="AA533" s="213"/>
    </row>
    <row r="534" spans="6:27" ht="18" customHeight="1">
      <c r="F534" s="215" t="s">
        <v>3826</v>
      </c>
      <c r="G534" s="213"/>
      <c r="H534" s="213"/>
      <c r="I534" s="213"/>
      <c r="J534" s="213"/>
      <c r="K534" s="213"/>
      <c r="L534" s="213"/>
      <c r="M534" s="213"/>
      <c r="N534" s="213"/>
      <c r="O534" s="213"/>
      <c r="P534" s="213"/>
      <c r="Q534" s="213"/>
      <c r="R534" s="213"/>
      <c r="S534" s="213"/>
      <c r="T534" s="213"/>
      <c r="U534" s="213"/>
      <c r="V534" s="213"/>
      <c r="W534" s="213"/>
      <c r="X534" s="213"/>
      <c r="Y534" s="213"/>
      <c r="Z534" s="213"/>
      <c r="AA534" s="213"/>
    </row>
    <row r="535" spans="6:27" ht="18" customHeight="1">
      <c r="F535" s="260" t="s">
        <v>6045</v>
      </c>
      <c r="G535" s="261"/>
      <c r="H535" s="261"/>
      <c r="I535" s="261"/>
      <c r="J535" s="213"/>
      <c r="K535" s="213"/>
      <c r="L535" s="213"/>
      <c r="M535" s="213"/>
      <c r="N535" s="213"/>
      <c r="O535" s="213"/>
      <c r="P535" s="213"/>
      <c r="Q535" s="213"/>
      <c r="R535" s="213"/>
      <c r="S535" s="213"/>
      <c r="T535" s="213"/>
      <c r="U535" s="213"/>
      <c r="V535" s="213"/>
      <c r="W535" s="213"/>
      <c r="X535" s="213"/>
      <c r="Y535" s="213"/>
      <c r="Z535" s="213"/>
      <c r="AA535" s="213"/>
    </row>
    <row r="536" spans="6:27" ht="18" customHeight="1">
      <c r="F536" s="212" t="s">
        <v>4963</v>
      </c>
      <c r="G536" s="213"/>
      <c r="H536" s="213"/>
      <c r="I536" s="213"/>
      <c r="J536" s="213"/>
      <c r="K536" s="213"/>
      <c r="L536" s="213"/>
      <c r="M536" s="213"/>
      <c r="N536" s="213"/>
      <c r="O536" s="213"/>
      <c r="P536" s="213"/>
      <c r="Q536" s="213"/>
      <c r="R536" s="213"/>
      <c r="S536" s="213"/>
      <c r="T536" s="213"/>
      <c r="U536" s="213"/>
      <c r="V536" s="213"/>
      <c r="W536" s="213"/>
      <c r="X536" s="213"/>
      <c r="Y536" s="213"/>
      <c r="Z536" s="213"/>
      <c r="AA536" s="213"/>
    </row>
    <row r="537" spans="6:27" ht="18" customHeight="1">
      <c r="F537" s="214" t="s">
        <v>4943</v>
      </c>
      <c r="G537" s="213"/>
      <c r="H537" s="213"/>
      <c r="I537" s="213"/>
      <c r="J537" s="213"/>
      <c r="K537" s="213"/>
      <c r="L537" s="213"/>
      <c r="M537" s="213"/>
      <c r="N537" s="213"/>
      <c r="O537" s="213"/>
      <c r="P537" s="213"/>
      <c r="Q537" s="213"/>
      <c r="R537" s="213"/>
      <c r="S537" s="213"/>
      <c r="T537" s="213"/>
      <c r="U537" s="213"/>
      <c r="V537" s="213"/>
      <c r="W537" s="213"/>
      <c r="X537" s="213"/>
      <c r="Y537" s="213"/>
      <c r="Z537" s="213"/>
      <c r="AA537" s="213"/>
    </row>
    <row r="538" spans="6:27" ht="18" customHeight="1">
      <c r="F538" s="214" t="s">
        <v>3115</v>
      </c>
      <c r="G538" s="213"/>
      <c r="H538" s="213"/>
      <c r="I538" s="213"/>
      <c r="J538" s="213"/>
      <c r="K538" s="213"/>
      <c r="L538" s="213"/>
      <c r="M538" s="213"/>
      <c r="N538" s="213"/>
      <c r="O538" s="213"/>
      <c r="P538" s="213"/>
      <c r="Q538" s="213"/>
      <c r="R538" s="213"/>
      <c r="S538" s="213"/>
      <c r="T538" s="213"/>
      <c r="U538" s="213"/>
      <c r="V538" s="213"/>
      <c r="W538" s="213"/>
      <c r="X538" s="213"/>
      <c r="Y538" s="213"/>
      <c r="Z538" s="213"/>
      <c r="AA538" s="213"/>
    </row>
    <row r="539" spans="6:27" ht="18" customHeight="1">
      <c r="F539" s="214" t="s">
        <v>6053</v>
      </c>
      <c r="G539" s="31"/>
      <c r="H539" s="31"/>
      <c r="I539" s="31"/>
      <c r="J539" s="31"/>
      <c r="K539" s="31"/>
      <c r="L539" s="31"/>
      <c r="M539" s="31"/>
      <c r="N539" s="31"/>
      <c r="O539" s="31"/>
      <c r="P539" s="31"/>
      <c r="Q539" s="31"/>
      <c r="R539" s="213"/>
      <c r="S539" s="213"/>
      <c r="T539" s="213"/>
      <c r="U539" s="213"/>
      <c r="V539" s="213"/>
      <c r="W539" s="213"/>
      <c r="X539" s="213"/>
      <c r="Y539" s="213"/>
      <c r="Z539" s="213"/>
      <c r="AA539" s="213"/>
    </row>
    <row r="540" spans="6:27" ht="18" customHeight="1">
      <c r="F540" s="214" t="s">
        <v>6054</v>
      </c>
      <c r="G540" s="31"/>
      <c r="H540" s="31"/>
      <c r="I540" s="31"/>
      <c r="J540" s="31"/>
      <c r="K540" s="31"/>
      <c r="L540" s="31"/>
      <c r="M540" s="31"/>
      <c r="N540" s="31"/>
      <c r="O540" s="31"/>
      <c r="P540" s="31"/>
      <c r="Q540" s="31"/>
      <c r="R540" s="213"/>
      <c r="S540" s="213"/>
      <c r="T540" s="213"/>
      <c r="U540" s="213"/>
      <c r="V540" s="213"/>
      <c r="W540" s="213"/>
      <c r="X540" s="213"/>
      <c r="Y540" s="213"/>
      <c r="Z540" s="213"/>
      <c r="AA540" s="213"/>
    </row>
    <row r="541" spans="6:27" ht="18" customHeight="1">
      <c r="F541" s="214" t="s">
        <v>3127</v>
      </c>
      <c r="G541" s="213"/>
      <c r="H541" s="213"/>
      <c r="I541" s="213"/>
      <c r="J541" s="213"/>
      <c r="K541" s="213"/>
      <c r="L541" s="213"/>
      <c r="M541" s="213"/>
      <c r="N541" s="213"/>
      <c r="O541" s="213"/>
      <c r="P541" s="213"/>
      <c r="Q541" s="213"/>
      <c r="R541" s="213"/>
      <c r="S541" s="213"/>
      <c r="T541" s="213"/>
      <c r="U541" s="213"/>
      <c r="V541" s="213"/>
      <c r="W541" s="213"/>
      <c r="X541" s="213"/>
      <c r="Y541" s="213"/>
      <c r="Z541" s="213"/>
      <c r="AA541" s="213"/>
    </row>
    <row r="542" spans="6:27" ht="18" customHeight="1">
      <c r="F542" s="214" t="s">
        <v>6055</v>
      </c>
      <c r="G542" s="126"/>
      <c r="H542" s="126"/>
      <c r="I542" s="126"/>
      <c r="J542" s="126"/>
      <c r="K542" s="126"/>
      <c r="L542" s="126"/>
      <c r="M542" s="126"/>
      <c r="N542" s="126"/>
      <c r="O542" s="126"/>
      <c r="P542" s="126"/>
      <c r="Q542" s="126"/>
      <c r="R542" s="213"/>
      <c r="S542" s="213"/>
      <c r="T542" s="213"/>
      <c r="U542" s="213"/>
      <c r="V542" s="213"/>
      <c r="W542" s="213"/>
      <c r="X542" s="213"/>
      <c r="Y542" s="213"/>
      <c r="Z542" s="213"/>
      <c r="AA542" s="213"/>
    </row>
    <row r="543" spans="6:27" ht="18" customHeight="1">
      <c r="F543" s="214" t="s">
        <v>6056</v>
      </c>
      <c r="G543" s="126"/>
      <c r="H543" s="126"/>
      <c r="I543" s="126"/>
      <c r="J543" s="126"/>
      <c r="K543" s="126"/>
      <c r="L543" s="126"/>
      <c r="M543" s="126"/>
      <c r="N543" s="126"/>
      <c r="O543" s="126"/>
      <c r="P543" s="126"/>
      <c r="Q543" s="126"/>
      <c r="R543" s="213"/>
      <c r="S543" s="213"/>
      <c r="T543" s="213"/>
      <c r="U543" s="213"/>
      <c r="V543" s="213"/>
      <c r="W543" s="213"/>
      <c r="X543" s="213"/>
      <c r="Y543" s="213"/>
      <c r="Z543" s="213"/>
      <c r="AA543" s="213"/>
    </row>
    <row r="544" spans="6:27" ht="18" customHeight="1">
      <c r="F544" s="214" t="s">
        <v>3118</v>
      </c>
      <c r="G544" s="213"/>
      <c r="H544" s="213"/>
      <c r="I544" s="213"/>
      <c r="J544" s="213"/>
      <c r="K544" s="213"/>
      <c r="L544" s="213"/>
      <c r="M544" s="213"/>
      <c r="N544" s="213"/>
      <c r="O544" s="213"/>
      <c r="P544" s="213"/>
      <c r="Q544" s="213"/>
      <c r="R544" s="213"/>
      <c r="S544" s="213"/>
      <c r="T544" s="213"/>
      <c r="U544" s="213"/>
      <c r="V544" s="213"/>
      <c r="W544" s="213"/>
      <c r="X544" s="213"/>
      <c r="Y544" s="213"/>
      <c r="Z544" s="213"/>
      <c r="AA544" s="213"/>
    </row>
    <row r="545" spans="5:27" ht="18" customHeight="1">
      <c r="F545" s="215" t="s">
        <v>3826</v>
      </c>
      <c r="G545" s="213"/>
      <c r="H545" s="213"/>
      <c r="I545" s="213"/>
      <c r="J545" s="213"/>
      <c r="K545" s="213"/>
      <c r="L545" s="213"/>
      <c r="M545" s="213"/>
      <c r="N545" s="213"/>
      <c r="O545" s="213"/>
      <c r="P545" s="213"/>
      <c r="Q545" s="213"/>
      <c r="R545" s="213"/>
      <c r="S545" s="213"/>
      <c r="T545" s="213"/>
      <c r="U545" s="213"/>
      <c r="V545" s="213"/>
      <c r="W545" s="213"/>
      <c r="X545" s="213"/>
      <c r="Y545" s="213"/>
      <c r="Z545" s="213"/>
      <c r="AA545" s="213"/>
    </row>
    <row r="548" spans="5:27" ht="18" customHeight="1">
      <c r="E548" s="33" t="s">
        <v>6059</v>
      </c>
      <c r="F548" s="33"/>
      <c r="G548" s="33"/>
      <c r="H548" s="33"/>
      <c r="I548" s="33"/>
      <c r="J548" s="33"/>
    </row>
    <row r="549" spans="5:27" ht="18" customHeight="1">
      <c r="F549" t="s">
        <v>6057</v>
      </c>
    </row>
    <row r="551" spans="5:27" ht="18" customHeight="1">
      <c r="F551" s="207" t="s">
        <v>6058</v>
      </c>
      <c r="G551" s="207"/>
      <c r="H551" s="207"/>
      <c r="I551" s="207"/>
      <c r="J551" s="207"/>
      <c r="K551" s="207"/>
      <c r="L551" s="207"/>
      <c r="M551" s="207"/>
      <c r="N551" s="207"/>
    </row>
    <row r="552" spans="5:27" ht="18" customHeight="1">
      <c r="G552" s="34" t="s">
        <v>6061</v>
      </c>
    </row>
    <row r="554" spans="5:27" ht="18" customHeight="1">
      <c r="F554" s="207" t="s">
        <v>6060</v>
      </c>
      <c r="G554" s="207"/>
      <c r="H554" s="207"/>
      <c r="I554" s="207"/>
      <c r="J554" s="207"/>
      <c r="K554" s="207"/>
      <c r="L554" s="207"/>
    </row>
    <row r="555" spans="5:27" ht="18" customHeight="1">
      <c r="G555" s="34" t="s">
        <v>6062</v>
      </c>
    </row>
    <row r="557" spans="5:27" ht="18" customHeight="1">
      <c r="F557" s="54" t="s">
        <v>6066</v>
      </c>
    </row>
    <row r="558" spans="5:27" ht="18" customHeight="1">
      <c r="F558" s="52" t="s">
        <v>6065</v>
      </c>
    </row>
  </sheetData>
  <mergeCells count="61">
    <mergeCell ref="A1:A10"/>
    <mergeCell ref="D17:H17"/>
    <mergeCell ref="I17:O17"/>
    <mergeCell ref="P17:W17"/>
    <mergeCell ref="D18:H18"/>
    <mergeCell ref="I18:O18"/>
    <mergeCell ref="P18:W18"/>
    <mergeCell ref="D19:H19"/>
    <mergeCell ref="I19:O19"/>
    <mergeCell ref="P19:W19"/>
    <mergeCell ref="D20:H20"/>
    <mergeCell ref="I20:O20"/>
    <mergeCell ref="P20:W20"/>
    <mergeCell ref="D30:H30"/>
    <mergeCell ref="I30:W30"/>
    <mergeCell ref="D27:H27"/>
    <mergeCell ref="D28:H28"/>
    <mergeCell ref="D21:H21"/>
    <mergeCell ref="I21:O21"/>
    <mergeCell ref="P21:W21"/>
    <mergeCell ref="D22:H22"/>
    <mergeCell ref="I22:O22"/>
    <mergeCell ref="P22:W22"/>
    <mergeCell ref="D26:H26"/>
    <mergeCell ref="I26:W26"/>
    <mergeCell ref="I27:W27"/>
    <mergeCell ref="I29:W29"/>
    <mergeCell ref="I28:W28"/>
    <mergeCell ref="D29:H29"/>
    <mergeCell ref="F45:G45"/>
    <mergeCell ref="H45:X45"/>
    <mergeCell ref="F46:G46"/>
    <mergeCell ref="H46:X46"/>
    <mergeCell ref="F47:G47"/>
    <mergeCell ref="H47:X47"/>
    <mergeCell ref="F115:J115"/>
    <mergeCell ref="K115:Y115"/>
    <mergeCell ref="F116:J116"/>
    <mergeCell ref="K116:Y116"/>
    <mergeCell ref="F48:G48"/>
    <mergeCell ref="H48:X48"/>
    <mergeCell ref="F49:G49"/>
    <mergeCell ref="H49:X49"/>
    <mergeCell ref="F50:G50"/>
    <mergeCell ref="H50:X50"/>
    <mergeCell ref="E290:H290"/>
    <mergeCell ref="F117:J117"/>
    <mergeCell ref="K117:Y117"/>
    <mergeCell ref="F118:J118"/>
    <mergeCell ref="K118:Y118"/>
    <mergeCell ref="E287:H287"/>
    <mergeCell ref="I287:S287"/>
    <mergeCell ref="T287:AI287"/>
    <mergeCell ref="E288:H288"/>
    <mergeCell ref="E289:H289"/>
    <mergeCell ref="I288:S288"/>
    <mergeCell ref="I289:S289"/>
    <mergeCell ref="I290:S290"/>
    <mergeCell ref="T288:AI288"/>
    <mergeCell ref="T289:AI289"/>
    <mergeCell ref="T290:AI290"/>
  </mergeCells>
  <phoneticPr fontId="2" type="noConversion"/>
  <hyperlinks>
    <hyperlink ref="D4" r:id="rId1" xr:uid="{84FA6B16-4D99-4FF5-817D-E73AAB1611A8}"/>
    <hyperlink ref="D3" r:id="rId2" xr:uid="{49AE7443-460A-4BD8-AF59-811BE4DA21A2}"/>
    <hyperlink ref="A1:A10" location="목차!A1" display="목차!A1" xr:uid="{12207573-2B6D-41C5-AA71-D34D52F75C57}"/>
    <hyperlink ref="D5" r:id="rId3" xr:uid="{53A2A81D-C87D-41F7-8E64-D5966346AAD5}"/>
    <hyperlink ref="D6" r:id="rId4" xr:uid="{0BB34313-18F5-47D1-9902-9634573C6C49}"/>
    <hyperlink ref="D1" r:id="rId5" xr:uid="{B8116D35-6718-47A3-A29C-4890360138CC}"/>
    <hyperlink ref="A7" location="목차!A1" display="목차!A1" xr:uid="{E6571246-F96C-4995-85F7-83001C7D604C}"/>
    <hyperlink ref="D7" r:id="rId6" xr:uid="{4643C324-DA46-4637-A865-74A344B428F8}"/>
    <hyperlink ref="D8" r:id="rId7" xr:uid="{D88D78AF-A201-4C7E-A9EF-539B6E485D37}"/>
    <hyperlink ref="A9" location="목차!A1" display="목차!A1" xr:uid="{066A197E-6360-484E-8A47-36321A3C5D1C}"/>
    <hyperlink ref="D9" r:id="rId8" xr:uid="{B30B760D-B6A6-4DF2-8C63-749A80108598}"/>
  </hyperlinks>
  <pageMargins left="0.7" right="0.7" top="0.75" bottom="0.75" header="0.3" footer="0.3"/>
  <pageSetup paperSize="9" orientation="portrait" horizontalDpi="4294967292" r:id="rId9"/>
  <drawing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40</vt:i4>
      </vt:variant>
    </vt:vector>
  </HeadingPairs>
  <TitlesOfParts>
    <vt:vector size="40" baseType="lpstr">
      <vt:lpstr>목차</vt:lpstr>
      <vt:lpstr>용어집</vt:lpstr>
      <vt:lpstr>temp</vt:lpstr>
      <vt:lpstr>table_구조</vt:lpstr>
      <vt:lpstr>PAGING</vt:lpstr>
      <vt:lpstr>20220412_HIERARCHICAL</vt:lpstr>
      <vt:lpstr>20220412_12c</vt:lpstr>
      <vt:lpstr>20220412_TRIGGER</vt:lpstr>
      <vt:lpstr>20220411_SP</vt:lpstr>
      <vt:lpstr>20220411_EXCEPTION</vt:lpstr>
      <vt:lpstr>20220408_cursor</vt:lpstr>
      <vt:lpstr>20220408_record_col</vt:lpstr>
      <vt:lpstr>20220407_PL_SQL</vt:lpstr>
      <vt:lpstr>20220406_user</vt:lpstr>
      <vt:lpstr>20220406_CHECK</vt:lpstr>
      <vt:lpstr>20220405_FK</vt:lpstr>
      <vt:lpstr>20220404_CONSTRAINT</vt:lpstr>
      <vt:lpstr>20220404_Sequence</vt:lpstr>
      <vt:lpstr>20220401_VIEW</vt:lpstr>
      <vt:lpstr>20220331_INDEX</vt:lpstr>
      <vt:lpstr>20220331_DICTIONARY</vt:lpstr>
      <vt:lpstr>20220331_DDL</vt:lpstr>
      <vt:lpstr>20220330_DDL</vt:lpstr>
      <vt:lpstr>20220330_DCL</vt:lpstr>
      <vt:lpstr>20220329_JDBC</vt:lpstr>
      <vt:lpstr>20220329_DML</vt:lpstr>
      <vt:lpstr>20220328_SUBQUERY</vt:lpstr>
      <vt:lpstr>20220325_JOIN</vt:lpstr>
      <vt:lpstr>20220324_JOIN</vt:lpstr>
      <vt:lpstr>20220324_multi_func</vt:lpstr>
      <vt:lpstr>20220323_multi_func</vt:lpstr>
      <vt:lpstr>20220322_multi_func</vt:lpstr>
      <vt:lpstr>20220322_FUNC</vt:lpstr>
      <vt:lpstr>20220321_FUNC</vt:lpstr>
      <vt:lpstr>20220318_SINGLE_ROW_FUNC</vt:lpstr>
      <vt:lpstr>20220317_FUNC</vt:lpstr>
      <vt:lpstr>20220317_SELECT</vt:lpstr>
      <vt:lpstr>20220316_SELECT</vt:lpstr>
      <vt:lpstr>20220315_SELECT</vt:lpstr>
      <vt:lpstr>20220311_oracle_install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ITSC</dc:creator>
  <cp:lastModifiedBy>joohye kim</cp:lastModifiedBy>
  <dcterms:created xsi:type="dcterms:W3CDTF">2022-01-27T02:29:35Z</dcterms:created>
  <dcterms:modified xsi:type="dcterms:W3CDTF">2022-05-13T00:55:09Z</dcterms:modified>
</cp:coreProperties>
</file>